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 activeTab="4"/>
  </bookViews>
  <sheets>
    <sheet name="MBBS Marks" sheetId="1" r:id="rId1"/>
    <sheet name="Glycose data" sheetId="2" r:id="rId2"/>
    <sheet name="Haemocrit" sheetId="3" r:id="rId3"/>
    <sheet name="Haemocrit 2" sheetId="5" r:id="rId4"/>
    <sheet name="saliva" sheetId="4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E138" i="5"/>
  <c r="E137"/>
  <c r="E136"/>
  <c r="E135"/>
  <c r="E134"/>
  <c r="E133"/>
  <c r="B138"/>
  <c r="B137"/>
  <c r="B136"/>
  <c r="B135"/>
  <c r="B134"/>
  <c r="E143"/>
  <c r="E142"/>
  <c r="E141"/>
  <c r="A99" i="4"/>
  <c r="A98"/>
  <c r="A97"/>
  <c r="A96"/>
  <c r="A100"/>
  <c r="B99"/>
  <c r="B98"/>
  <c r="B97"/>
  <c r="B96"/>
  <c r="B144" i="5" l="1"/>
  <c r="B141"/>
  <c r="B133"/>
  <c r="B142"/>
  <c r="B2" i="3"/>
  <c r="B133"/>
</calcChain>
</file>

<file path=xl/sharedStrings.xml><?xml version="1.0" encoding="utf-8"?>
<sst xmlns="http://schemas.openxmlformats.org/spreadsheetml/2006/main" count="443" uniqueCount="225">
  <si>
    <t>Time</t>
  </si>
  <si>
    <t>2005/6</t>
  </si>
  <si>
    <t>2006/7</t>
  </si>
  <si>
    <t>2007/8</t>
  </si>
  <si>
    <t>2008/9</t>
  </si>
  <si>
    <t>M</t>
  </si>
  <si>
    <t>S</t>
  </si>
  <si>
    <t>B</t>
  </si>
  <si>
    <t>U</t>
  </si>
  <si>
    <t>Grade Awarded</t>
  </si>
  <si>
    <t>Optical Density</t>
  </si>
  <si>
    <t>Spectral Absorption</t>
  </si>
  <si>
    <t>allmale</t>
  </si>
  <si>
    <t>allfemale</t>
  </si>
  <si>
    <t>m2000</t>
  </si>
  <si>
    <t>m****</t>
  </si>
  <si>
    <t>m2001</t>
  </si>
  <si>
    <t>m059</t>
  </si>
  <si>
    <t>m2002</t>
  </si>
  <si>
    <t>m2005</t>
  </si>
  <si>
    <t>m2007</t>
  </si>
  <si>
    <t>m2009</t>
  </si>
  <si>
    <t>m2013</t>
  </si>
  <si>
    <t>m2010</t>
  </si>
  <si>
    <t>m2014</t>
  </si>
  <si>
    <t>m2011</t>
  </si>
  <si>
    <t>m2015</t>
  </si>
  <si>
    <t>m2012</t>
  </si>
  <si>
    <t>m2016</t>
  </si>
  <si>
    <t>m2017</t>
  </si>
  <si>
    <t>m2020</t>
  </si>
  <si>
    <t>m2018</t>
  </si>
  <si>
    <t>m2021</t>
  </si>
  <si>
    <t>m2019</t>
  </si>
  <si>
    <t>m2031</t>
  </si>
  <si>
    <t>m2023</t>
  </si>
  <si>
    <t>m2034</t>
  </si>
  <si>
    <t>m2024</t>
  </si>
  <si>
    <t>m2035</t>
  </si>
  <si>
    <t>m2025</t>
  </si>
  <si>
    <t>m2036</t>
  </si>
  <si>
    <t>m2026</t>
  </si>
  <si>
    <t>m2040</t>
  </si>
  <si>
    <t>m2027</t>
  </si>
  <si>
    <t>m2041</t>
  </si>
  <si>
    <t>m2028</t>
  </si>
  <si>
    <t>m2051</t>
  </si>
  <si>
    <t>m2030</t>
  </si>
  <si>
    <t>m2052</t>
  </si>
  <si>
    <t>m2032</t>
  </si>
  <si>
    <t>m2053</t>
  </si>
  <si>
    <t>m2033</t>
  </si>
  <si>
    <t>m2062</t>
  </si>
  <si>
    <t>m2037</t>
  </si>
  <si>
    <t>m2064</t>
  </si>
  <si>
    <t>m2038</t>
  </si>
  <si>
    <t>m2069</t>
  </si>
  <si>
    <t>m2039</t>
  </si>
  <si>
    <t>m2076</t>
  </si>
  <si>
    <t>m2042</t>
  </si>
  <si>
    <t>m2077</t>
  </si>
  <si>
    <t>m2043</t>
  </si>
  <si>
    <t>m2081</t>
  </si>
  <si>
    <t>m2045</t>
  </si>
  <si>
    <t>m2082</t>
  </si>
  <si>
    <t>m2046</t>
  </si>
  <si>
    <t>m2087</t>
  </si>
  <si>
    <t>m2047</t>
  </si>
  <si>
    <t>m2088</t>
  </si>
  <si>
    <t>m2048</t>
  </si>
  <si>
    <t>m2097</t>
  </si>
  <si>
    <t>m2049</t>
  </si>
  <si>
    <t>m2098</t>
  </si>
  <si>
    <t>m2055</t>
  </si>
  <si>
    <t>m2101</t>
  </si>
  <si>
    <t>m2057</t>
  </si>
  <si>
    <t>m2105</t>
  </si>
  <si>
    <t>m2060</t>
  </si>
  <si>
    <t>m2110</t>
  </si>
  <si>
    <t>m2061</t>
  </si>
  <si>
    <t>m2113</t>
  </si>
  <si>
    <t>m2063</t>
  </si>
  <si>
    <t>m2114</t>
  </si>
  <si>
    <t>m2065</t>
  </si>
  <si>
    <t>m2115</t>
  </si>
  <si>
    <t>m2067</t>
  </si>
  <si>
    <t>m2119</t>
  </si>
  <si>
    <t>m2068</t>
  </si>
  <si>
    <t>m2120</t>
  </si>
  <si>
    <t>m2070</t>
  </si>
  <si>
    <t>m2122</t>
  </si>
  <si>
    <t>m2072</t>
  </si>
  <si>
    <t>m2124</t>
  </si>
  <si>
    <t>m2073</t>
  </si>
  <si>
    <t>m2126</t>
  </si>
  <si>
    <t>m2075</t>
  </si>
  <si>
    <t>m2128</t>
  </si>
  <si>
    <t>m2079</t>
  </si>
  <si>
    <t>m2132</t>
  </si>
  <si>
    <t>m2080</t>
  </si>
  <si>
    <t>m2137</t>
  </si>
  <si>
    <t>m2083</t>
  </si>
  <si>
    <t>m2138</t>
  </si>
  <si>
    <t>m2085</t>
  </si>
  <si>
    <t>m2140</t>
  </si>
  <si>
    <t>m2086</t>
  </si>
  <si>
    <t>m2141</t>
  </si>
  <si>
    <t>m2089</t>
  </si>
  <si>
    <t>m2145</t>
  </si>
  <si>
    <t>m2090</t>
  </si>
  <si>
    <t>m2147</t>
  </si>
  <si>
    <t>m2091</t>
  </si>
  <si>
    <t>m2155</t>
  </si>
  <si>
    <t>m2092</t>
  </si>
  <si>
    <t>m2175</t>
  </si>
  <si>
    <t>m2093</t>
  </si>
  <si>
    <t>m2182</t>
  </si>
  <si>
    <t>m2094</t>
  </si>
  <si>
    <t>m2187</t>
  </si>
  <si>
    <t>m2095</t>
  </si>
  <si>
    <t>m2189</t>
  </si>
  <si>
    <t>m2096</t>
  </si>
  <si>
    <t>m2197</t>
  </si>
  <si>
    <t>m2100</t>
  </si>
  <si>
    <t>m2208</t>
  </si>
  <si>
    <t>m2102</t>
  </si>
  <si>
    <t>m2209</t>
  </si>
  <si>
    <t>m2103</t>
  </si>
  <si>
    <t>m2211</t>
  </si>
  <si>
    <t>m2106</t>
  </si>
  <si>
    <t>m2221</t>
  </si>
  <si>
    <t>m2107</t>
  </si>
  <si>
    <t>m2108</t>
  </si>
  <si>
    <t>m2109</t>
  </si>
  <si>
    <t>m2111</t>
  </si>
  <si>
    <t>m2112</t>
  </si>
  <si>
    <t>m2116</t>
  </si>
  <si>
    <t>m2117</t>
  </si>
  <si>
    <t>m2118</t>
  </si>
  <si>
    <t>m2121</t>
  </si>
  <si>
    <t>m2123</t>
  </si>
  <si>
    <t>m2125</t>
  </si>
  <si>
    <t>m2129</t>
  </si>
  <si>
    <t>m2130</t>
  </si>
  <si>
    <t>m2131</t>
  </si>
  <si>
    <t>m2133</t>
  </si>
  <si>
    <t>m2134</t>
  </si>
  <si>
    <t>m2139</t>
  </si>
  <si>
    <t>m2142</t>
  </si>
  <si>
    <t>m2143</t>
  </si>
  <si>
    <t>m2144</t>
  </si>
  <si>
    <t>m2146</t>
  </si>
  <si>
    <t>m2148</t>
  </si>
  <si>
    <t>m2149</t>
  </si>
  <si>
    <t>m2150</t>
  </si>
  <si>
    <t>m2151</t>
  </si>
  <si>
    <t>m2152</t>
  </si>
  <si>
    <t>m2153</t>
  </si>
  <si>
    <t>m2154</t>
  </si>
  <si>
    <t>m2156</t>
  </si>
  <si>
    <t>m2157</t>
  </si>
  <si>
    <t>m2158</t>
  </si>
  <si>
    <t>m2159</t>
  </si>
  <si>
    <t>m2160</t>
  </si>
  <si>
    <t>m2161</t>
  </si>
  <si>
    <t>m2162</t>
  </si>
  <si>
    <t>m2163</t>
  </si>
  <si>
    <t>m2164</t>
  </si>
  <si>
    <t>m2165</t>
  </si>
  <si>
    <t>m2166</t>
  </si>
  <si>
    <t>m2167</t>
  </si>
  <si>
    <t>m2168</t>
  </si>
  <si>
    <t>m2169</t>
  </si>
  <si>
    <t>m2170</t>
  </si>
  <si>
    <t>m2171</t>
  </si>
  <si>
    <t>m2172</t>
  </si>
  <si>
    <t>m2173</t>
  </si>
  <si>
    <t>m2174</t>
  </si>
  <si>
    <t>m2177</t>
  </si>
  <si>
    <t>m2179</t>
  </si>
  <si>
    <t>m2181</t>
  </si>
  <si>
    <t>m2184</t>
  </si>
  <si>
    <t>m2186</t>
  </si>
  <si>
    <t>m2191</t>
  </si>
  <si>
    <t>m2192</t>
  </si>
  <si>
    <t>m2193</t>
  </si>
  <si>
    <t>m2198</t>
  </si>
  <si>
    <t>m2199</t>
  </si>
  <si>
    <t>m2201</t>
  </si>
  <si>
    <t>m2204</t>
  </si>
  <si>
    <t>m2206</t>
  </si>
  <si>
    <t>m2207</t>
  </si>
  <si>
    <t>m2210</t>
  </si>
  <si>
    <t>m2212</t>
  </si>
  <si>
    <t>m2213</t>
  </si>
  <si>
    <t>m2217</t>
  </si>
  <si>
    <t>m2218</t>
  </si>
  <si>
    <t>m2219</t>
  </si>
  <si>
    <t>m2220</t>
  </si>
  <si>
    <t>m2222</t>
  </si>
  <si>
    <t>m2223</t>
  </si>
  <si>
    <t>Count</t>
  </si>
  <si>
    <t>Min</t>
  </si>
  <si>
    <t>LQ</t>
  </si>
  <si>
    <t>Median</t>
  </si>
  <si>
    <t>UQ</t>
  </si>
  <si>
    <t>Max</t>
  </si>
  <si>
    <t>InterQ Range</t>
  </si>
  <si>
    <t>Mean</t>
  </si>
  <si>
    <t>Skew</t>
  </si>
  <si>
    <t>StDev</t>
  </si>
  <si>
    <t>T-Test</t>
  </si>
  <si>
    <t>Assignment 3 marks awarded</t>
  </si>
  <si>
    <t>Bin</t>
  </si>
  <si>
    <t>More</t>
  </si>
  <si>
    <t>male</t>
  </si>
  <si>
    <t>female</t>
  </si>
  <si>
    <t>Sugar+Flav Stim Flow</t>
  </si>
  <si>
    <t>mls/min</t>
  </si>
  <si>
    <t>Group 1</t>
  </si>
  <si>
    <t>Group 2</t>
  </si>
  <si>
    <t>Stdev</t>
  </si>
  <si>
    <t>Bin Range Frequency Distribution</t>
  </si>
  <si>
    <t>E137-E135</t>
  </si>
  <si>
    <t>B137-B135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</si>
</sst>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Up">
        <b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9" fontId="0" fillId="0" borderId="0" xfId="1" applyFont="1" applyAlignment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64" fontId="0" fillId="0" borderId="0" xfId="0" applyNumberFormat="1" applyBorder="1"/>
    <xf numFmtId="164" fontId="0" fillId="0" borderId="1" xfId="0" applyNumberForma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3" xfId="0" applyNumberForma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3" xfId="0" applyBorder="1" applyAlignment="1">
      <alignment horizontal="center"/>
    </xf>
    <xf numFmtId="2" fontId="0" fillId="0" borderId="3" xfId="0" applyNumberFormat="1" applyFill="1" applyBorder="1"/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4" fillId="0" borderId="13" xfId="0" applyFont="1" applyBorder="1"/>
    <xf numFmtId="2" fontId="0" fillId="0" borderId="0" xfId="0" applyNumberForma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2" fontId="0" fillId="0" borderId="0" xfId="0" applyNumberFormat="1" applyAlignment="1">
      <alignment horizontal="center"/>
    </xf>
    <xf numFmtId="2" fontId="7" fillId="0" borderId="0" xfId="0" applyNumberFormat="1" applyFont="1" applyBorder="1" applyAlignment="1"/>
    <xf numFmtId="0" fontId="8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2">
    <dxf>
      <alignment horizontal="center" vertical="bottom" textRotation="0" wrapText="1" indent="0" relativeIndent="255" justifyLastLine="0" shrinkToFit="0" mergeCell="0" readingOrder="0"/>
    </dxf>
    <dxf>
      <alignment horizontal="center" vertical="bottom" textRotation="0" wrapText="1" indent="0" relativeIndent="255" justifyLastLine="0" shrinkToFit="0" mergeCell="0" readingOrder="0"/>
    </dxf>
    <dxf>
      <alignment horizontal="center" vertical="bottom" textRotation="0" wrapText="1" indent="0" relativeIndent="255" justifyLastLine="0" shrinkToFit="0" mergeCell="0" readingOrder="0"/>
    </dxf>
    <dxf>
      <alignment horizontal="center" vertical="bottom" textRotation="0" wrapText="1" indent="0" relativeIndent="255" justifyLastLine="0" shrinkToFit="0" mergeCell="0" readingOrder="0"/>
    </dxf>
    <dxf>
      <alignment horizontal="center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Assignment 3 marks awarded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'MBBS Marks'!$B$2</c:f>
              <c:strCache>
                <c:ptCount val="1"/>
                <c:pt idx="0">
                  <c:v>2005/6</c:v>
                </c:pt>
              </c:strCache>
            </c:strRef>
          </c:tx>
          <c:cat>
            <c:strRef>
              <c:f>'MBBS Marks'!$A$3:$A$6</c:f>
              <c:strCache>
                <c:ptCount val="4"/>
                <c:pt idx="0">
                  <c:v>M</c:v>
                </c:pt>
                <c:pt idx="1">
                  <c:v>S</c:v>
                </c:pt>
                <c:pt idx="2">
                  <c:v>B</c:v>
                </c:pt>
                <c:pt idx="3">
                  <c:v>U</c:v>
                </c:pt>
              </c:strCache>
            </c:strRef>
          </c:cat>
          <c:val>
            <c:numRef>
              <c:f>'MBBS Marks'!$B$3:$B$6</c:f>
              <c:numCache>
                <c:formatCode>0%</c:formatCode>
                <c:ptCount val="4"/>
                <c:pt idx="0">
                  <c:v>0.18</c:v>
                </c:pt>
                <c:pt idx="1">
                  <c:v>0.71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'MBBS Marks'!$C$2</c:f>
              <c:strCache>
                <c:ptCount val="1"/>
                <c:pt idx="0">
                  <c:v>2006/7</c:v>
                </c:pt>
              </c:strCache>
            </c:strRef>
          </c:tx>
          <c:cat>
            <c:strRef>
              <c:f>'MBBS Marks'!$A$3:$A$6</c:f>
              <c:strCache>
                <c:ptCount val="4"/>
                <c:pt idx="0">
                  <c:v>M</c:v>
                </c:pt>
                <c:pt idx="1">
                  <c:v>S</c:v>
                </c:pt>
                <c:pt idx="2">
                  <c:v>B</c:v>
                </c:pt>
                <c:pt idx="3">
                  <c:v>U</c:v>
                </c:pt>
              </c:strCache>
            </c:strRef>
          </c:cat>
          <c:val>
            <c:numRef>
              <c:f>'MBBS Marks'!$C$3:$C$6</c:f>
              <c:numCache>
                <c:formatCode>0%</c:formatCode>
                <c:ptCount val="4"/>
                <c:pt idx="0">
                  <c:v>0.38500000000000001</c:v>
                </c:pt>
                <c:pt idx="1">
                  <c:v>0.55500000000000005</c:v>
                </c:pt>
                <c:pt idx="2">
                  <c:v>0.06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'MBBS Marks'!$D$2</c:f>
              <c:strCache>
                <c:ptCount val="1"/>
                <c:pt idx="0">
                  <c:v>2007/8</c:v>
                </c:pt>
              </c:strCache>
            </c:strRef>
          </c:tx>
          <c:cat>
            <c:strRef>
              <c:f>'MBBS Marks'!$A$3:$A$6</c:f>
              <c:strCache>
                <c:ptCount val="4"/>
                <c:pt idx="0">
                  <c:v>M</c:v>
                </c:pt>
                <c:pt idx="1">
                  <c:v>S</c:v>
                </c:pt>
                <c:pt idx="2">
                  <c:v>B</c:v>
                </c:pt>
                <c:pt idx="3">
                  <c:v>U</c:v>
                </c:pt>
              </c:strCache>
            </c:strRef>
          </c:cat>
          <c:val>
            <c:numRef>
              <c:f>'MBBS Marks'!$D$3:$D$6</c:f>
              <c:numCache>
                <c:formatCode>0%</c:formatCode>
                <c:ptCount val="4"/>
                <c:pt idx="0">
                  <c:v>0.4</c:v>
                </c:pt>
                <c:pt idx="1">
                  <c:v>0.52</c:v>
                </c:pt>
                <c:pt idx="2">
                  <c:v>7.0000000000000007E-2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'MBBS Marks'!$E$2</c:f>
              <c:strCache>
                <c:ptCount val="1"/>
                <c:pt idx="0">
                  <c:v>2008/9</c:v>
                </c:pt>
              </c:strCache>
            </c:strRef>
          </c:tx>
          <c:cat>
            <c:strRef>
              <c:f>'MBBS Marks'!$A$3:$A$6</c:f>
              <c:strCache>
                <c:ptCount val="4"/>
                <c:pt idx="0">
                  <c:v>M</c:v>
                </c:pt>
                <c:pt idx="1">
                  <c:v>S</c:v>
                </c:pt>
                <c:pt idx="2">
                  <c:v>B</c:v>
                </c:pt>
                <c:pt idx="3">
                  <c:v>U</c:v>
                </c:pt>
              </c:strCache>
            </c:strRef>
          </c:cat>
          <c:val>
            <c:numRef>
              <c:f>'MBBS Marks'!$E$3:$E$6</c:f>
              <c:numCache>
                <c:formatCode>0%</c:formatCode>
                <c:ptCount val="4"/>
                <c:pt idx="0">
                  <c:v>0.65</c:v>
                </c:pt>
                <c:pt idx="1">
                  <c:v>0.28999999999999998</c:v>
                </c:pt>
                <c:pt idx="2">
                  <c:v>0.05</c:v>
                </c:pt>
                <c:pt idx="3">
                  <c:v>4.0000000000000001E-3</c:v>
                </c:pt>
              </c:numCache>
            </c:numRef>
          </c:val>
        </c:ser>
        <c:axId val="84572416"/>
        <c:axId val="84586496"/>
      </c:barChart>
      <c:catAx>
        <c:axId val="84572416"/>
        <c:scaling>
          <c:orientation val="minMax"/>
        </c:scaling>
        <c:axPos val="b"/>
        <c:tickLblPos val="nextTo"/>
        <c:crossAx val="84586496"/>
        <c:crosses val="autoZero"/>
        <c:auto val="1"/>
        <c:lblAlgn val="ctr"/>
        <c:lblOffset val="100"/>
      </c:catAx>
      <c:valAx>
        <c:axId val="84586496"/>
        <c:scaling>
          <c:orientation val="minMax"/>
        </c:scaling>
        <c:axPos val="l"/>
        <c:majorGridlines/>
        <c:numFmt formatCode="0%" sourceLinked="1"/>
        <c:tickLblPos val="nextTo"/>
        <c:crossAx val="8457241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1"/>
          <c:order val="0"/>
          <c:tx>
            <c:strRef>
              <c:f>'Glycose data'!$B$1</c:f>
              <c:strCache>
                <c:ptCount val="1"/>
                <c:pt idx="0">
                  <c:v>Optical Density</c:v>
                </c:pt>
              </c:strCache>
            </c:strRef>
          </c:tx>
          <c:marker>
            <c:symbol val="none"/>
          </c:marker>
          <c:cat>
            <c:numRef>
              <c:f>'Glycose data'!$A$2:$A$6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cat>
          <c:val>
            <c:numRef>
              <c:f>'Glycose data'!$B$2:$B$6</c:f>
              <c:numCache>
                <c:formatCode>General</c:formatCode>
                <c:ptCount val="5"/>
                <c:pt idx="0">
                  <c:v>4.4999999999999998E-2</c:v>
                </c:pt>
                <c:pt idx="1">
                  <c:v>9.1999999999999998E-2</c:v>
                </c:pt>
                <c:pt idx="2">
                  <c:v>0.186</c:v>
                </c:pt>
                <c:pt idx="3">
                  <c:v>0.378</c:v>
                </c:pt>
                <c:pt idx="4">
                  <c:v>0.76500000000000001</c:v>
                </c:pt>
              </c:numCache>
            </c:numRef>
          </c:val>
        </c:ser>
        <c:marker val="1"/>
        <c:axId val="84662528"/>
        <c:axId val="84816256"/>
      </c:lineChart>
      <c:lineChart>
        <c:grouping val="standard"/>
        <c:ser>
          <c:idx val="2"/>
          <c:order val="1"/>
          <c:tx>
            <c:strRef>
              <c:f>'Glycose data'!$C$1</c:f>
              <c:strCache>
                <c:ptCount val="1"/>
                <c:pt idx="0">
                  <c:v>Spectral Absorption</c:v>
                </c:pt>
              </c:strCache>
            </c:strRef>
          </c:tx>
          <c:marker>
            <c:symbol val="none"/>
          </c:marker>
          <c:cat>
            <c:numRef>
              <c:f>'Glycose data'!$A$2:$A$6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cat>
          <c:val>
            <c:numRef>
              <c:f>'Glycose data'!$C$2:$C$6</c:f>
              <c:numCache>
                <c:formatCode>General</c:formatCode>
                <c:ptCount val="5"/>
                <c:pt idx="0">
                  <c:v>1.6E-2</c:v>
                </c:pt>
                <c:pt idx="1">
                  <c:v>1.7999999999999999E-2</c:v>
                </c:pt>
                <c:pt idx="2">
                  <c:v>1.6E-2</c:v>
                </c:pt>
                <c:pt idx="3">
                  <c:v>1.6E-2</c:v>
                </c:pt>
                <c:pt idx="4">
                  <c:v>1.4E-2</c:v>
                </c:pt>
              </c:numCache>
            </c:numRef>
          </c:val>
        </c:ser>
        <c:marker val="1"/>
        <c:axId val="84828544"/>
        <c:axId val="84818176"/>
      </c:lineChart>
      <c:catAx>
        <c:axId val="84662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Time,</a:t>
                </a:r>
                <a:r>
                  <a:rPr lang="en-GB" baseline="0"/>
                  <a:t> mins</a:t>
                </a:r>
              </a:p>
            </c:rich>
          </c:tx>
          <c:layout/>
        </c:title>
        <c:numFmt formatCode="General" sourceLinked="1"/>
        <c:tickLblPos val="nextTo"/>
        <c:crossAx val="84816256"/>
        <c:crosses val="autoZero"/>
        <c:auto val="1"/>
        <c:lblAlgn val="ctr"/>
        <c:lblOffset val="100"/>
      </c:catAx>
      <c:valAx>
        <c:axId val="84816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Optical Density</a:t>
                </a:r>
              </a:p>
            </c:rich>
          </c:tx>
          <c:layout/>
        </c:title>
        <c:numFmt formatCode="General" sourceLinked="1"/>
        <c:tickLblPos val="nextTo"/>
        <c:crossAx val="84662528"/>
        <c:crosses val="autoZero"/>
        <c:crossBetween val="between"/>
      </c:valAx>
      <c:valAx>
        <c:axId val="8481817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Spectral Absorption</a:t>
                </a:r>
              </a:p>
            </c:rich>
          </c:tx>
          <c:layout/>
        </c:title>
        <c:numFmt formatCode="General" sourceLinked="1"/>
        <c:tickLblPos val="nextTo"/>
        <c:crossAx val="84828544"/>
        <c:crosses val="max"/>
        <c:crossBetween val="between"/>
      </c:valAx>
      <c:catAx>
        <c:axId val="84828544"/>
        <c:scaling>
          <c:orientation val="minMax"/>
        </c:scaling>
        <c:delete val="1"/>
        <c:axPos val="b"/>
        <c:numFmt formatCode="General" sourceLinked="1"/>
        <c:tickLblPos val="none"/>
        <c:crossAx val="84818176"/>
        <c:crosses val="autoZero"/>
        <c:auto val="1"/>
        <c:lblAlgn val="ctr"/>
        <c:lblOffset val="100"/>
      </c:catAx>
    </c:plotArea>
    <c:legend>
      <c:legendPos val="b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1"/>
          <c:order val="0"/>
          <c:tx>
            <c:v>Male</c:v>
          </c:tx>
          <c:marker>
            <c:symbol val="none"/>
          </c:marker>
          <c:cat>
            <c:numRef>
              <c:f>'Haemocrit 2'!$H$2:$H$12</c:f>
              <c:numCache>
                <c:formatCode>General</c:formatCode>
                <c:ptCount val="11"/>
                <c:pt idx="0">
                  <c:v>32</c:v>
                </c:pt>
                <c:pt idx="1">
                  <c:v>34</c:v>
                </c:pt>
                <c:pt idx="2">
                  <c:v>36</c:v>
                </c:pt>
                <c:pt idx="3">
                  <c:v>38</c:v>
                </c:pt>
                <c:pt idx="4">
                  <c:v>40</c:v>
                </c:pt>
                <c:pt idx="5">
                  <c:v>42</c:v>
                </c:pt>
                <c:pt idx="6">
                  <c:v>44</c:v>
                </c:pt>
                <c:pt idx="7">
                  <c:v>46</c:v>
                </c:pt>
                <c:pt idx="8">
                  <c:v>48</c:v>
                </c:pt>
                <c:pt idx="9">
                  <c:v>50</c:v>
                </c:pt>
                <c:pt idx="10">
                  <c:v>52</c:v>
                </c:pt>
              </c:numCache>
            </c:numRef>
          </c:cat>
          <c:val>
            <c:numRef>
              <c:f>'Haemocrit 2'!$I$2:$I$12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18</c:v>
                </c:pt>
                <c:pt idx="9">
                  <c:v>9</c:v>
                </c:pt>
                <c:pt idx="10">
                  <c:v>2</c:v>
                </c:pt>
              </c:numCache>
            </c:numRef>
          </c:val>
          <c:smooth val="1"/>
        </c:ser>
        <c:ser>
          <c:idx val="3"/>
          <c:order val="1"/>
          <c:tx>
            <c:v>Female</c:v>
          </c:tx>
          <c:marker>
            <c:symbol val="none"/>
          </c:marker>
          <c:cat>
            <c:numRef>
              <c:f>'Haemocrit 2'!$H$2:$H$12</c:f>
              <c:numCache>
                <c:formatCode>General</c:formatCode>
                <c:ptCount val="11"/>
                <c:pt idx="0">
                  <c:v>32</c:v>
                </c:pt>
                <c:pt idx="1">
                  <c:v>34</c:v>
                </c:pt>
                <c:pt idx="2">
                  <c:v>36</c:v>
                </c:pt>
                <c:pt idx="3">
                  <c:v>38</c:v>
                </c:pt>
                <c:pt idx="4">
                  <c:v>40</c:v>
                </c:pt>
                <c:pt idx="5">
                  <c:v>42</c:v>
                </c:pt>
                <c:pt idx="6">
                  <c:v>44</c:v>
                </c:pt>
                <c:pt idx="7">
                  <c:v>46</c:v>
                </c:pt>
                <c:pt idx="8">
                  <c:v>48</c:v>
                </c:pt>
                <c:pt idx="9">
                  <c:v>50</c:v>
                </c:pt>
                <c:pt idx="10">
                  <c:v>52</c:v>
                </c:pt>
              </c:numCache>
            </c:numRef>
          </c:cat>
          <c:val>
            <c:numRef>
              <c:f>'Haemocrit 2'!$K$2:$K$12</c:f>
              <c:numCache>
                <c:formatCode>General</c:formatCode>
                <c:ptCount val="11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22</c:v>
                </c:pt>
                <c:pt idx="4">
                  <c:v>39</c:v>
                </c:pt>
                <c:pt idx="5">
                  <c:v>30</c:v>
                </c:pt>
                <c:pt idx="6">
                  <c:v>15</c:v>
                </c:pt>
                <c:pt idx="7">
                  <c:v>9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114456448"/>
        <c:axId val="114457984"/>
      </c:lineChart>
      <c:catAx>
        <c:axId val="114456448"/>
        <c:scaling>
          <c:orientation val="minMax"/>
        </c:scaling>
        <c:axPos val="b"/>
        <c:numFmt formatCode="General" sourceLinked="1"/>
        <c:tickLblPos val="nextTo"/>
        <c:crossAx val="114457984"/>
        <c:crosses val="autoZero"/>
        <c:auto val="1"/>
        <c:lblAlgn val="ctr"/>
        <c:lblOffset val="100"/>
      </c:catAx>
      <c:valAx>
        <c:axId val="114457984"/>
        <c:scaling>
          <c:orientation val="minMax"/>
        </c:scaling>
        <c:axPos val="l"/>
        <c:majorGridlines/>
        <c:numFmt formatCode="General" sourceLinked="1"/>
        <c:tickLblPos val="nextTo"/>
        <c:crossAx val="114456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pH Freq Distribution Low vs High Flow</a:t>
            </a:r>
          </a:p>
        </c:rich>
      </c:tx>
      <c:layout>
        <c:manualLayout>
          <c:xMode val="edge"/>
          <c:yMode val="edge"/>
          <c:x val="0.2787772232404519"/>
          <c:y val="3.559881800799583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5108892961806"/>
          <c:y val="0.19417537095270437"/>
          <c:w val="0.73021646861692457"/>
          <c:h val="0.65048749269156103"/>
        </c:manualLayout>
      </c:layout>
      <c:barChart>
        <c:barDir val="col"/>
        <c:grouping val="clustered"/>
        <c:ser>
          <c:idx val="0"/>
          <c:order val="0"/>
          <c:tx>
            <c:v>Low 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'[1]Saliva Flow'!$H$31:$H$41</c:f>
              <c:numCache>
                <c:formatCode>General</c:formatCode>
                <c:ptCount val="11"/>
              </c:numCache>
            </c:numRef>
          </c:cat>
          <c:val>
            <c:numRef>
              <c:f>'[1]Saliva Flow'!$I$8:$I$17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tx>
            <c:v>High 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'[1]Saliva Flow'!$H$31:$H$41</c:f>
              <c:numCache>
                <c:formatCode>General</c:formatCode>
                <c:ptCount val="11"/>
              </c:numCache>
            </c:numRef>
          </c:cat>
          <c:val>
            <c:numRef>
              <c:f>'[1]Saliva Flow'!$I$31:$I$39</c:f>
              <c:numCache>
                <c:formatCode>General</c:formatCode>
                <c:ptCount val="9"/>
              </c:numCache>
            </c:numRef>
          </c:val>
        </c:ser>
        <c:gapWidth val="100"/>
        <c:axId val="85090304"/>
        <c:axId val="85092224"/>
      </c:barChart>
      <c:catAx>
        <c:axId val="85090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Frequency Intervals 0.1 pH unit</a:t>
                </a:r>
              </a:p>
            </c:rich>
          </c:tx>
          <c:layout>
            <c:manualLayout>
              <c:xMode val="edge"/>
              <c:yMode val="edge"/>
              <c:x val="0.32194272877445762"/>
              <c:y val="0.883497937834805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092224"/>
        <c:crosses val="autoZero"/>
        <c:auto val="1"/>
        <c:lblAlgn val="ctr"/>
        <c:lblOffset val="100"/>
        <c:tickLblSkip val="1"/>
        <c:tickMarkSkip val="1"/>
      </c:catAx>
      <c:valAx>
        <c:axId val="85092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Frequency</a:t>
                </a:r>
              </a:p>
            </c:rich>
          </c:tx>
          <c:layout>
            <c:manualLayout>
              <c:xMode val="edge"/>
              <c:yMode val="edge"/>
              <c:x val="2.8777003689336961E-2"/>
              <c:y val="0.417477047548314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0903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10867341069253"/>
          <c:y val="0.45631212173885616"/>
          <c:w val="0.12050370294909847"/>
          <c:h val="0.1262139911192579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Saliva Flow when chewing gum</a:t>
            </a:r>
          </a:p>
        </c:rich>
      </c:tx>
      <c:layout>
        <c:manualLayout>
          <c:xMode val="edge"/>
          <c:yMode val="edge"/>
          <c:x val="0.28349514563106776"/>
          <c:y val="3.1662309921140552E-2"/>
        </c:manualLayout>
      </c:layout>
    </c:title>
    <c:plotArea>
      <c:layout>
        <c:manualLayout>
          <c:layoutTarget val="inner"/>
          <c:xMode val="edge"/>
          <c:yMode val="edge"/>
          <c:x val="0.12621359223300968"/>
          <c:y val="0.18469680787331991"/>
          <c:w val="0.82524271844660191"/>
          <c:h val="0.6121379918087172"/>
        </c:manualLayout>
      </c:layout>
      <c:lineChart>
        <c:grouping val="standard"/>
        <c:ser>
          <c:idx val="0"/>
          <c:order val="0"/>
          <c:tx>
            <c:strRef>
              <c:f>'[1]Saliva Flow'!$A$3</c:f>
              <c:strCache>
                <c:ptCount val="1"/>
                <c:pt idx="0">
                  <c:v>Group 1</c:v>
                </c:pt>
              </c:strCache>
            </c:strRef>
          </c:tx>
          <c:marker>
            <c:symbol val="none"/>
          </c:marker>
          <c:cat>
            <c:numRef>
              <c:f>'[1]Saliva Flow'!$A$107:$A$119</c:f>
              <c:numCache>
                <c:formatCode>General</c:formatCode>
                <c:ptCount val="13"/>
                <c:pt idx="0">
                  <c:v>0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3.75</c:v>
                </c:pt>
                <c:pt idx="6">
                  <c:v>4.5</c:v>
                </c:pt>
                <c:pt idx="7">
                  <c:v>5.25</c:v>
                </c:pt>
                <c:pt idx="8">
                  <c:v>6</c:v>
                </c:pt>
                <c:pt idx="9">
                  <c:v>6.75</c:v>
                </c:pt>
                <c:pt idx="10">
                  <c:v>7.5</c:v>
                </c:pt>
                <c:pt idx="11">
                  <c:v>8.25</c:v>
                </c:pt>
                <c:pt idx="12">
                  <c:v>9</c:v>
                </c:pt>
              </c:numCache>
            </c:numRef>
          </c:cat>
          <c:val>
            <c:numRef>
              <c:f>'[1]Saliva Flow'!$B$107:$B$119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9</c:v>
                </c:pt>
                <c:pt idx="4">
                  <c:v>11</c:v>
                </c:pt>
                <c:pt idx="5">
                  <c:v>19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'[1]Saliva Flow'!$B$3</c:f>
              <c:strCache>
                <c:ptCount val="1"/>
                <c:pt idx="0">
                  <c:v>Group 2</c:v>
                </c:pt>
              </c:strCache>
            </c:strRef>
          </c:tx>
          <c:marker>
            <c:symbol val="none"/>
          </c:marker>
          <c:val>
            <c:numRef>
              <c:f>'[1]Saliva Flow'!$D$107:$D$119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12</c:v>
                </c:pt>
                <c:pt idx="5">
                  <c:v>22</c:v>
                </c:pt>
                <c:pt idx="6">
                  <c:v>18</c:v>
                </c:pt>
                <c:pt idx="7">
                  <c:v>16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marker val="1"/>
        <c:axId val="84978304"/>
        <c:axId val="84996864"/>
      </c:lineChart>
      <c:catAx>
        <c:axId val="84978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mls/min</a:t>
                </a:r>
              </a:p>
            </c:rich>
          </c:tx>
          <c:layout>
            <c:manualLayout>
              <c:xMode val="edge"/>
              <c:yMode val="edge"/>
              <c:x val="0.48543689320388417"/>
              <c:y val="0.82585858377641586"/>
            </c:manualLayout>
          </c:layout>
        </c:title>
        <c:numFmt formatCode="General" sourceLinked="1"/>
        <c:majorTickMark val="cross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4996864"/>
        <c:crosses val="autoZero"/>
        <c:lblAlgn val="ctr"/>
        <c:lblOffset val="100"/>
        <c:tickLblSkip val="1"/>
        <c:tickMarkSkip val="1"/>
      </c:catAx>
      <c:valAx>
        <c:axId val="849968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layout>
            <c:manualLayout>
              <c:xMode val="edge"/>
              <c:yMode val="edge"/>
              <c:x val="3.1067961165048542E-2"/>
              <c:y val="0.39841739984101915"/>
            </c:manualLayout>
          </c:layout>
        </c:title>
        <c:numFmt formatCode="General" sourceLinked="1"/>
        <c:majorTickMark val="cross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497830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7475728155339805"/>
          <c:y val="0.91820698771307552"/>
          <c:w val="0.32815533980582562"/>
          <c:h val="6.3324619842281188E-2"/>
        </c:manualLayout>
      </c:layout>
    </c:legend>
    <c:plotVisOnly val="1"/>
    <c:dispBlanksAs val="gap"/>
  </c:chart>
  <c:printSettings>
    <c:headerFooter alignWithMargins="0">
      <c:oddHeader>&amp;A</c:oddHeader>
      <c:oddFooter>Page &amp;P</c:oddFooter>
    </c:headerFooter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9525</xdr:rowOff>
    </xdr:from>
    <xdr:to>
      <xdr:col>13</xdr:col>
      <xdr:colOff>314325</xdr:colOff>
      <xdr:row>15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66675</xdr:rowOff>
    </xdr:from>
    <xdr:to>
      <xdr:col>13</xdr:col>
      <xdr:colOff>600075</xdr:colOff>
      <xdr:row>13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12</xdr:row>
      <xdr:rowOff>66675</xdr:rowOff>
    </xdr:from>
    <xdr:to>
      <xdr:col>13</xdr:col>
      <xdr:colOff>152400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3</xdr:row>
      <xdr:rowOff>0</xdr:rowOff>
    </xdr:from>
    <xdr:to>
      <xdr:col>33</xdr:col>
      <xdr:colOff>552450</xdr:colOff>
      <xdr:row>21</xdr:row>
      <xdr:rowOff>28575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94</xdr:row>
      <xdr:rowOff>152400</xdr:rowOff>
    </xdr:from>
    <xdr:to>
      <xdr:col>12</xdr:col>
      <xdr:colOff>295275</xdr:colOff>
      <xdr:row>117</xdr:row>
      <xdr:rowOff>28575</xdr:rowOff>
    </xdr:to>
    <xdr:graphicFrame macro="">
      <xdr:nvGraphicFramePr>
        <xdr:cNvPr id="3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MSC/TEACHING/TEACHING%202009%202010/Course%20Documentation/DHSS%20rewrite/saliv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iva Flow"/>
    </sheetNames>
    <sheetDataSet>
      <sheetData sheetId="0">
        <row r="3">
          <cell r="A3" t="str">
            <v>Group 1</v>
          </cell>
          <cell r="B3" t="str">
            <v>Group 2</v>
          </cell>
        </row>
        <row r="107">
          <cell r="A107">
            <v>0</v>
          </cell>
          <cell r="B107">
            <v>0</v>
          </cell>
          <cell r="D107">
            <v>0</v>
          </cell>
        </row>
        <row r="108">
          <cell r="A108">
            <v>0.75</v>
          </cell>
          <cell r="B108">
            <v>2</v>
          </cell>
          <cell r="D108">
            <v>2</v>
          </cell>
        </row>
        <row r="109">
          <cell r="A109">
            <v>1.5</v>
          </cell>
          <cell r="B109">
            <v>3</v>
          </cell>
          <cell r="D109">
            <v>5</v>
          </cell>
        </row>
        <row r="110">
          <cell r="A110">
            <v>2.25</v>
          </cell>
          <cell r="B110">
            <v>9</v>
          </cell>
          <cell r="D110">
            <v>6</v>
          </cell>
        </row>
        <row r="111">
          <cell r="A111">
            <v>3</v>
          </cell>
          <cell r="B111">
            <v>11</v>
          </cell>
          <cell r="D111">
            <v>12</v>
          </cell>
        </row>
        <row r="112">
          <cell r="A112">
            <v>3.75</v>
          </cell>
          <cell r="B112">
            <v>19</v>
          </cell>
          <cell r="D112">
            <v>22</v>
          </cell>
        </row>
        <row r="113">
          <cell r="A113">
            <v>4.5</v>
          </cell>
          <cell r="B113">
            <v>17</v>
          </cell>
          <cell r="D113">
            <v>18</v>
          </cell>
        </row>
        <row r="114">
          <cell r="A114">
            <v>5.25</v>
          </cell>
          <cell r="B114">
            <v>10</v>
          </cell>
          <cell r="D114">
            <v>16</v>
          </cell>
        </row>
        <row r="115">
          <cell r="A115">
            <v>6</v>
          </cell>
          <cell r="B115">
            <v>7</v>
          </cell>
          <cell r="D115">
            <v>4</v>
          </cell>
        </row>
        <row r="116">
          <cell r="A116">
            <v>6.75</v>
          </cell>
          <cell r="B116">
            <v>2</v>
          </cell>
          <cell r="D116">
            <v>3</v>
          </cell>
        </row>
        <row r="117">
          <cell r="A117">
            <v>7.5</v>
          </cell>
          <cell r="B117">
            <v>1</v>
          </cell>
          <cell r="D117">
            <v>1</v>
          </cell>
        </row>
        <row r="118">
          <cell r="A118">
            <v>8.25</v>
          </cell>
          <cell r="B118">
            <v>0</v>
          </cell>
          <cell r="D118">
            <v>0</v>
          </cell>
        </row>
        <row r="119">
          <cell r="A119">
            <v>9</v>
          </cell>
          <cell r="B119">
            <v>0</v>
          </cell>
          <cell r="D119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2:E6" totalsRowShown="0" headerRowDxfId="11" dataDxfId="10" dataCellStyle="Percent">
  <autoFilter ref="A2:E6"/>
  <tableColumns count="5">
    <tableColumn id="1" name="Grade Awarded" dataDxfId="9"/>
    <tableColumn id="2" name="2005/6" dataDxfId="8" dataCellStyle="Percent"/>
    <tableColumn id="3" name="2006/7" dataDxfId="7" dataCellStyle="Percent"/>
    <tableColumn id="4" name="2007/8" dataDxfId="6" dataCellStyle="Percent"/>
    <tableColumn id="5" name="2008/9" dataDxfId="5" dataCellStyle="Percent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C6" totalsRowShown="0" headerRowDxfId="4" dataDxfId="3">
  <tableColumns count="3">
    <tableColumn id="1" name="Time" dataDxfId="2"/>
    <tableColumn id="2" name="Optical Density" dataDxfId="1"/>
    <tableColumn id="3" name="Spectral Absorption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E8" sqref="E8"/>
    </sheetView>
  </sheetViews>
  <sheetFormatPr defaultRowHeight="15"/>
  <cols>
    <col min="1" max="1" width="16.85546875" customWidth="1"/>
    <col min="2" max="5" width="10.140625" bestFit="1" customWidth="1"/>
  </cols>
  <sheetData>
    <row r="1" spans="1:5">
      <c r="A1" s="45" t="s">
        <v>212</v>
      </c>
      <c r="B1" s="45"/>
      <c r="C1" s="45"/>
      <c r="D1" s="45"/>
      <c r="E1" s="45"/>
    </row>
    <row r="2" spans="1:5" s="16" customFormat="1">
      <c r="A2" s="19" t="s">
        <v>9</v>
      </c>
      <c r="B2" s="19" t="s">
        <v>1</v>
      </c>
      <c r="C2" s="19" t="s">
        <v>2</v>
      </c>
      <c r="D2" s="19" t="s">
        <v>3</v>
      </c>
      <c r="E2" s="19" t="s">
        <v>4</v>
      </c>
    </row>
    <row r="3" spans="1:5" ht="15.75">
      <c r="A3" s="17" t="s">
        <v>5</v>
      </c>
      <c r="B3" s="20">
        <v>0.18</v>
      </c>
      <c r="C3" s="20">
        <v>0.38500000000000001</v>
      </c>
      <c r="D3" s="20">
        <v>0.4</v>
      </c>
      <c r="E3" s="20">
        <v>0.65</v>
      </c>
    </row>
    <row r="4" spans="1:5" ht="15.75">
      <c r="A4" s="17" t="s">
        <v>6</v>
      </c>
      <c r="B4" s="20">
        <v>0.71</v>
      </c>
      <c r="C4" s="20">
        <v>0.55500000000000005</v>
      </c>
      <c r="D4" s="20">
        <v>0.52</v>
      </c>
      <c r="E4" s="20">
        <v>0.28999999999999998</v>
      </c>
    </row>
    <row r="5" spans="1:5" ht="15.75">
      <c r="A5" s="17" t="s">
        <v>7</v>
      </c>
      <c r="B5" s="20">
        <v>0.1</v>
      </c>
      <c r="C5" s="20">
        <v>0.06</v>
      </c>
      <c r="D5" s="20">
        <v>7.0000000000000007E-2</v>
      </c>
      <c r="E5" s="20">
        <v>0.05</v>
      </c>
    </row>
    <row r="6" spans="1:5" ht="15.75">
      <c r="A6" s="17" t="s">
        <v>8</v>
      </c>
      <c r="B6" s="20">
        <v>0</v>
      </c>
      <c r="C6" s="20">
        <v>0</v>
      </c>
      <c r="D6" s="20">
        <v>0</v>
      </c>
      <c r="E6" s="20">
        <v>4.0000000000000001E-3</v>
      </c>
    </row>
    <row r="14" spans="1:5">
      <c r="A14" s="18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A2" sqref="A2:A6"/>
    </sheetView>
  </sheetViews>
  <sheetFormatPr defaultRowHeight="15"/>
  <cols>
    <col min="2" max="2" width="10.42578125" customWidth="1"/>
    <col min="3" max="3" width="12.7109375" customWidth="1"/>
  </cols>
  <sheetData>
    <row r="1" spans="1:3" s="15" customFormat="1" ht="30">
      <c r="A1" s="21" t="s">
        <v>0</v>
      </c>
      <c r="B1" s="21" t="s">
        <v>10</v>
      </c>
      <c r="C1" s="21" t="s">
        <v>11</v>
      </c>
    </row>
    <row r="2" spans="1:3">
      <c r="A2" s="21">
        <v>30</v>
      </c>
      <c r="B2" s="21">
        <v>4.4999999999999998E-2</v>
      </c>
      <c r="C2" s="21">
        <v>1.6E-2</v>
      </c>
    </row>
    <row r="3" spans="1:3">
      <c r="A3" s="21">
        <v>30</v>
      </c>
      <c r="B3" s="21">
        <v>9.1999999999999998E-2</v>
      </c>
      <c r="C3" s="21">
        <v>1.7999999999999999E-2</v>
      </c>
    </row>
    <row r="4" spans="1:3">
      <c r="A4" s="21">
        <v>30</v>
      </c>
      <c r="B4" s="21">
        <v>0.186</v>
      </c>
      <c r="C4" s="21">
        <v>1.6E-2</v>
      </c>
    </row>
    <row r="5" spans="1:3">
      <c r="A5" s="21">
        <v>30</v>
      </c>
      <c r="B5" s="21">
        <v>0.378</v>
      </c>
      <c r="C5" s="21">
        <v>1.6E-2</v>
      </c>
    </row>
    <row r="6" spans="1:3">
      <c r="A6" s="21">
        <v>30</v>
      </c>
      <c r="B6" s="21">
        <v>0.76500000000000001</v>
      </c>
      <c r="C6" s="21">
        <v>1.4E-2</v>
      </c>
    </row>
    <row r="18" spans="3:3">
      <c r="C18" s="46"/>
    </row>
    <row r="19" spans="3:3">
      <c r="C19" s="46"/>
    </row>
    <row r="20" spans="3:3">
      <c r="C20" s="46"/>
    </row>
  </sheetData>
  <mergeCells count="1">
    <mergeCell ref="C18:C20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4"/>
  <sheetViews>
    <sheetView topLeftCell="A121" workbookViewId="0">
      <selection activeCell="I18" sqref="I18"/>
    </sheetView>
  </sheetViews>
  <sheetFormatPr defaultRowHeight="15"/>
  <cols>
    <col min="1" max="1" width="12.5703125" bestFit="1" customWidth="1"/>
    <col min="5" max="5" width="12" bestFit="1" customWidth="1"/>
    <col min="8" max="8" width="23.28515625" bestFit="1" customWidth="1"/>
  </cols>
  <sheetData>
    <row r="1" spans="1:12">
      <c r="A1" t="s">
        <v>12</v>
      </c>
      <c r="D1" t="s">
        <v>13</v>
      </c>
      <c r="G1" s="1"/>
      <c r="H1" s="51"/>
      <c r="I1" s="51"/>
      <c r="J1" s="51"/>
      <c r="K1" s="51"/>
      <c r="L1" s="1"/>
    </row>
    <row r="2" spans="1:12">
      <c r="A2" t="s">
        <v>14</v>
      </c>
      <c r="B2">
        <f ca="1">COUNT(B2:B60)</f>
        <v>0</v>
      </c>
      <c r="D2" t="s">
        <v>15</v>
      </c>
      <c r="E2">
        <v>47</v>
      </c>
      <c r="G2" s="1"/>
      <c r="H2" s="3"/>
      <c r="I2" s="4"/>
      <c r="J2" s="3"/>
      <c r="K2" s="4"/>
      <c r="L2" s="1"/>
    </row>
    <row r="3" spans="1:12">
      <c r="A3" t="s">
        <v>16</v>
      </c>
      <c r="B3">
        <v>45</v>
      </c>
      <c r="D3" t="s">
        <v>17</v>
      </c>
      <c r="E3">
        <v>40</v>
      </c>
      <c r="G3" s="1"/>
      <c r="H3" s="3"/>
      <c r="I3" s="4"/>
      <c r="J3" s="3"/>
      <c r="K3" s="4"/>
      <c r="L3" s="1"/>
    </row>
    <row r="4" spans="1:12">
      <c r="A4" t="s">
        <v>18</v>
      </c>
      <c r="B4">
        <v>48</v>
      </c>
      <c r="D4" t="s">
        <v>19</v>
      </c>
      <c r="E4">
        <v>46</v>
      </c>
      <c r="G4" s="1"/>
      <c r="H4" s="3"/>
      <c r="I4" s="4"/>
      <c r="J4" s="3"/>
      <c r="K4" s="4"/>
      <c r="L4" s="1"/>
    </row>
    <row r="5" spans="1:12">
      <c r="A5" t="s">
        <v>20</v>
      </c>
      <c r="B5">
        <v>48</v>
      </c>
      <c r="D5" t="s">
        <v>21</v>
      </c>
      <c r="E5">
        <v>39</v>
      </c>
      <c r="G5" s="1"/>
      <c r="H5" s="3"/>
      <c r="I5" s="4"/>
      <c r="J5" s="3"/>
      <c r="K5" s="4"/>
      <c r="L5" s="1"/>
    </row>
    <row r="6" spans="1:12">
      <c r="A6" t="s">
        <v>22</v>
      </c>
      <c r="B6">
        <v>44</v>
      </c>
      <c r="D6" t="s">
        <v>23</v>
      </c>
      <c r="E6">
        <v>37</v>
      </c>
      <c r="G6" s="1"/>
      <c r="H6" s="3"/>
      <c r="I6" s="4"/>
      <c r="J6" s="3"/>
      <c r="K6" s="4"/>
      <c r="L6" s="1"/>
    </row>
    <row r="7" spans="1:12">
      <c r="A7" t="s">
        <v>24</v>
      </c>
      <c r="B7">
        <v>48</v>
      </c>
      <c r="D7" t="s">
        <v>25</v>
      </c>
      <c r="E7">
        <v>42</v>
      </c>
      <c r="G7" s="1"/>
      <c r="H7" s="3"/>
      <c r="I7" s="4"/>
      <c r="J7" s="3"/>
      <c r="K7" s="4"/>
      <c r="L7" s="1"/>
    </row>
    <row r="8" spans="1:12">
      <c r="A8" t="s">
        <v>26</v>
      </c>
      <c r="B8">
        <v>43</v>
      </c>
      <c r="D8" t="s">
        <v>27</v>
      </c>
      <c r="E8">
        <v>39.5</v>
      </c>
      <c r="G8" s="1"/>
      <c r="H8" s="3"/>
      <c r="I8" s="4"/>
      <c r="J8" s="3"/>
      <c r="K8" s="4"/>
      <c r="L8" s="1"/>
    </row>
    <row r="9" spans="1:12">
      <c r="A9" t="s">
        <v>28</v>
      </c>
      <c r="B9">
        <v>46</v>
      </c>
      <c r="D9" t="s">
        <v>29</v>
      </c>
      <c r="E9">
        <v>38</v>
      </c>
      <c r="G9" s="1"/>
      <c r="H9" s="3"/>
      <c r="I9" s="4"/>
      <c r="J9" s="3"/>
      <c r="K9" s="4"/>
      <c r="L9" s="1"/>
    </row>
    <row r="10" spans="1:12">
      <c r="A10" t="s">
        <v>30</v>
      </c>
      <c r="B10">
        <v>47.5</v>
      </c>
      <c r="D10" t="s">
        <v>31</v>
      </c>
      <c r="E10">
        <v>40</v>
      </c>
      <c r="G10" s="1"/>
      <c r="H10" s="3"/>
      <c r="I10" s="4"/>
      <c r="J10" s="3"/>
      <c r="K10" s="4"/>
      <c r="L10" s="1"/>
    </row>
    <row r="11" spans="1:12">
      <c r="A11" t="s">
        <v>32</v>
      </c>
      <c r="B11">
        <v>41</v>
      </c>
      <c r="D11" t="s">
        <v>33</v>
      </c>
      <c r="E11">
        <v>43</v>
      </c>
      <c r="G11" s="1"/>
      <c r="H11" s="3"/>
      <c r="I11" s="4"/>
      <c r="J11" s="3"/>
      <c r="K11" s="4"/>
      <c r="L11" s="1"/>
    </row>
    <row r="12" spans="1:12">
      <c r="A12" t="s">
        <v>34</v>
      </c>
      <c r="B12">
        <v>41</v>
      </c>
      <c r="D12" t="s">
        <v>35</v>
      </c>
      <c r="E12">
        <v>46</v>
      </c>
      <c r="G12" s="1"/>
      <c r="H12" s="3"/>
      <c r="I12" s="4"/>
      <c r="J12" s="3"/>
      <c r="K12" s="4"/>
      <c r="L12" s="1"/>
    </row>
    <row r="13" spans="1:12">
      <c r="A13" t="s">
        <v>36</v>
      </c>
      <c r="B13">
        <v>46</v>
      </c>
      <c r="D13" t="s">
        <v>37</v>
      </c>
      <c r="E13">
        <v>42</v>
      </c>
      <c r="G13" s="1"/>
      <c r="H13" s="4"/>
      <c r="I13" s="4"/>
      <c r="J13" s="4"/>
      <c r="K13" s="4"/>
      <c r="L13" s="1"/>
    </row>
    <row r="14" spans="1:12">
      <c r="A14" t="s">
        <v>38</v>
      </c>
      <c r="B14">
        <v>49</v>
      </c>
      <c r="D14" t="s">
        <v>39</v>
      </c>
      <c r="E14">
        <v>37</v>
      </c>
      <c r="G14" s="1"/>
      <c r="H14" s="1"/>
      <c r="I14" s="1"/>
      <c r="J14" s="1"/>
      <c r="K14" s="1"/>
      <c r="L14" s="1"/>
    </row>
    <row r="15" spans="1:12">
      <c r="A15" t="s">
        <v>40</v>
      </c>
      <c r="B15">
        <v>41</v>
      </c>
      <c r="D15" t="s">
        <v>41</v>
      </c>
      <c r="E15">
        <v>40</v>
      </c>
      <c r="G15" s="1"/>
      <c r="H15" s="1"/>
      <c r="I15" s="1"/>
      <c r="J15" s="1"/>
      <c r="K15" s="1"/>
      <c r="L15" s="1"/>
    </row>
    <row r="16" spans="1:12">
      <c r="A16" t="s">
        <v>42</v>
      </c>
      <c r="B16">
        <v>50</v>
      </c>
      <c r="D16" t="s">
        <v>43</v>
      </c>
      <c r="E16">
        <v>38</v>
      </c>
    </row>
    <row r="17" spans="1:11">
      <c r="A17" t="s">
        <v>44</v>
      </c>
      <c r="B17">
        <v>41</v>
      </c>
      <c r="D17" t="s">
        <v>45</v>
      </c>
      <c r="E17">
        <v>42</v>
      </c>
    </row>
    <row r="18" spans="1:11">
      <c r="A18" t="s">
        <v>46</v>
      </c>
      <c r="B18">
        <v>44</v>
      </c>
      <c r="D18" t="s">
        <v>47</v>
      </c>
      <c r="E18">
        <v>41</v>
      </c>
    </row>
    <row r="19" spans="1:11">
      <c r="A19" t="s">
        <v>48</v>
      </c>
      <c r="B19">
        <v>48</v>
      </c>
      <c r="D19" t="s">
        <v>49</v>
      </c>
      <c r="E19">
        <v>42</v>
      </c>
    </row>
    <row r="20" spans="1:11">
      <c r="A20" t="s">
        <v>50</v>
      </c>
      <c r="B20">
        <v>48</v>
      </c>
      <c r="D20" t="s">
        <v>51</v>
      </c>
      <c r="E20">
        <v>49</v>
      </c>
    </row>
    <row r="21" spans="1:11">
      <c r="A21" t="s">
        <v>52</v>
      </c>
      <c r="B21">
        <v>46</v>
      </c>
      <c r="D21" t="s">
        <v>53</v>
      </c>
      <c r="E21">
        <v>38</v>
      </c>
    </row>
    <row r="22" spans="1:11">
      <c r="A22" t="s">
        <v>54</v>
      </c>
      <c r="B22">
        <v>51</v>
      </c>
      <c r="D22" t="s">
        <v>55</v>
      </c>
      <c r="E22">
        <v>31</v>
      </c>
    </row>
    <row r="23" spans="1:11">
      <c r="A23" t="s">
        <v>56</v>
      </c>
      <c r="B23">
        <v>40</v>
      </c>
      <c r="D23" t="s">
        <v>57</v>
      </c>
      <c r="E23">
        <v>39</v>
      </c>
    </row>
    <row r="24" spans="1:11">
      <c r="A24" t="s">
        <v>58</v>
      </c>
      <c r="B24">
        <v>46</v>
      </c>
      <c r="D24" t="s">
        <v>59</v>
      </c>
      <c r="E24">
        <v>38</v>
      </c>
    </row>
    <row r="25" spans="1:11">
      <c r="A25" t="s">
        <v>60</v>
      </c>
      <c r="B25">
        <v>41</v>
      </c>
      <c r="D25" t="s">
        <v>61</v>
      </c>
      <c r="E25">
        <v>41</v>
      </c>
    </row>
    <row r="26" spans="1:11">
      <c r="A26" t="s">
        <v>62</v>
      </c>
      <c r="B26">
        <v>45.5</v>
      </c>
      <c r="D26" t="s">
        <v>63</v>
      </c>
      <c r="E26">
        <v>43</v>
      </c>
    </row>
    <row r="27" spans="1:11">
      <c r="A27" t="s">
        <v>64</v>
      </c>
      <c r="B27">
        <v>44</v>
      </c>
      <c r="D27" t="s">
        <v>65</v>
      </c>
      <c r="E27">
        <v>37</v>
      </c>
    </row>
    <row r="28" spans="1:11">
      <c r="A28" t="s">
        <v>66</v>
      </c>
      <c r="B28">
        <v>47</v>
      </c>
      <c r="D28" t="s">
        <v>67</v>
      </c>
      <c r="E28">
        <v>45</v>
      </c>
    </row>
    <row r="29" spans="1:11">
      <c r="A29" t="s">
        <v>68</v>
      </c>
      <c r="B29">
        <v>44</v>
      </c>
      <c r="D29" t="s">
        <v>69</v>
      </c>
      <c r="E29">
        <v>43</v>
      </c>
    </row>
    <row r="30" spans="1:11">
      <c r="A30" t="s">
        <v>70</v>
      </c>
      <c r="B30">
        <v>51</v>
      </c>
      <c r="D30" t="s">
        <v>71</v>
      </c>
      <c r="E30">
        <v>44</v>
      </c>
      <c r="H30" s="1"/>
      <c r="I30" s="1"/>
      <c r="J30" s="1"/>
      <c r="K30" s="1"/>
    </row>
    <row r="31" spans="1:11">
      <c r="A31" t="s">
        <v>72</v>
      </c>
      <c r="B31">
        <v>43</v>
      </c>
      <c r="D31" t="s">
        <v>73</v>
      </c>
      <c r="E31">
        <v>41</v>
      </c>
      <c r="H31" s="25"/>
      <c r="I31" s="25"/>
      <c r="J31" s="1"/>
      <c r="K31" s="1"/>
    </row>
    <row r="32" spans="1:11">
      <c r="A32" t="s">
        <v>74</v>
      </c>
      <c r="B32">
        <v>49</v>
      </c>
      <c r="D32" t="s">
        <v>75</v>
      </c>
      <c r="E32">
        <v>42.6</v>
      </c>
      <c r="H32" s="4"/>
      <c r="I32" s="4"/>
      <c r="J32" s="1"/>
      <c r="K32" s="1"/>
    </row>
    <row r="33" spans="1:11">
      <c r="A33" t="s">
        <v>76</v>
      </c>
      <c r="B33">
        <v>44</v>
      </c>
      <c r="D33" t="s">
        <v>77</v>
      </c>
      <c r="E33">
        <v>38.5</v>
      </c>
      <c r="H33" s="4"/>
      <c r="I33" s="4"/>
      <c r="J33" s="1"/>
      <c r="K33" s="1"/>
    </row>
    <row r="34" spans="1:11">
      <c r="A34" t="s">
        <v>78</v>
      </c>
      <c r="B34">
        <v>44</v>
      </c>
      <c r="D34" t="s">
        <v>79</v>
      </c>
      <c r="E34">
        <v>39</v>
      </c>
      <c r="H34" s="4"/>
      <c r="I34" s="4"/>
      <c r="J34" s="1"/>
      <c r="K34" s="1"/>
    </row>
    <row r="35" spans="1:11">
      <c r="A35" t="s">
        <v>80</v>
      </c>
      <c r="B35">
        <v>45</v>
      </c>
      <c r="D35" t="s">
        <v>81</v>
      </c>
      <c r="E35">
        <v>40</v>
      </c>
      <c r="H35" s="4"/>
      <c r="I35" s="4"/>
      <c r="J35" s="1"/>
      <c r="K35" s="1"/>
    </row>
    <row r="36" spans="1:11">
      <c r="A36" t="s">
        <v>82</v>
      </c>
      <c r="B36">
        <v>48</v>
      </c>
      <c r="D36" t="s">
        <v>83</v>
      </c>
      <c r="E36">
        <v>39</v>
      </c>
      <c r="H36" s="4"/>
      <c r="I36" s="4"/>
      <c r="J36" s="1"/>
      <c r="K36" s="1"/>
    </row>
    <row r="37" spans="1:11">
      <c r="A37" t="s">
        <v>84</v>
      </c>
      <c r="B37">
        <v>44</v>
      </c>
      <c r="D37" t="s">
        <v>85</v>
      </c>
      <c r="E37">
        <v>42</v>
      </c>
      <c r="H37" s="4"/>
      <c r="I37" s="4"/>
      <c r="J37" s="1"/>
      <c r="K37" s="1"/>
    </row>
    <row r="38" spans="1:11">
      <c r="A38" t="s">
        <v>86</v>
      </c>
      <c r="B38">
        <v>46</v>
      </c>
      <c r="D38" t="s">
        <v>87</v>
      </c>
      <c r="E38">
        <v>43</v>
      </c>
      <c r="H38" s="4"/>
      <c r="I38" s="4"/>
      <c r="J38" s="1"/>
      <c r="K38" s="1"/>
    </row>
    <row r="39" spans="1:11">
      <c r="A39" t="s">
        <v>88</v>
      </c>
      <c r="B39">
        <v>48</v>
      </c>
      <c r="D39" t="s">
        <v>89</v>
      </c>
      <c r="E39">
        <v>40</v>
      </c>
      <c r="H39" s="4"/>
      <c r="I39" s="4"/>
      <c r="J39" s="1"/>
      <c r="K39" s="1"/>
    </row>
    <row r="40" spans="1:11">
      <c r="A40" t="s">
        <v>90</v>
      </c>
      <c r="B40">
        <v>47</v>
      </c>
      <c r="D40" t="s">
        <v>91</v>
      </c>
      <c r="E40">
        <v>40</v>
      </c>
      <c r="H40" s="4"/>
      <c r="I40" s="4"/>
      <c r="J40" s="1"/>
      <c r="K40" s="1"/>
    </row>
    <row r="41" spans="1:11">
      <c r="A41" t="s">
        <v>92</v>
      </c>
      <c r="B41">
        <v>49</v>
      </c>
      <c r="D41" t="s">
        <v>93</v>
      </c>
      <c r="E41">
        <v>37.5</v>
      </c>
      <c r="H41" s="4"/>
      <c r="I41" s="4"/>
      <c r="J41" s="1"/>
      <c r="K41" s="1"/>
    </row>
    <row r="42" spans="1:11">
      <c r="A42" t="s">
        <v>94</v>
      </c>
      <c r="B42">
        <v>46</v>
      </c>
      <c r="D42" t="s">
        <v>95</v>
      </c>
      <c r="E42">
        <v>40</v>
      </c>
      <c r="H42" s="4"/>
      <c r="I42" s="4"/>
      <c r="J42" s="1"/>
      <c r="K42" s="1"/>
    </row>
    <row r="43" spans="1:11">
      <c r="A43" t="s">
        <v>96</v>
      </c>
      <c r="B43">
        <v>50</v>
      </c>
      <c r="D43" t="s">
        <v>97</v>
      </c>
      <c r="E43">
        <v>37</v>
      </c>
      <c r="H43" s="4"/>
      <c r="I43" s="4"/>
      <c r="J43" s="1"/>
      <c r="K43" s="1"/>
    </row>
    <row r="44" spans="1:11">
      <c r="A44" t="s">
        <v>98</v>
      </c>
      <c r="B44">
        <v>47</v>
      </c>
      <c r="D44" t="s">
        <v>99</v>
      </c>
      <c r="E44">
        <v>39</v>
      </c>
      <c r="H44" s="4"/>
      <c r="I44" s="4"/>
      <c r="J44" s="1"/>
      <c r="K44" s="1"/>
    </row>
    <row r="45" spans="1:11">
      <c r="A45" t="s">
        <v>100</v>
      </c>
      <c r="B45">
        <v>49</v>
      </c>
      <c r="D45" t="s">
        <v>101</v>
      </c>
      <c r="E45">
        <v>42</v>
      </c>
      <c r="H45" s="4"/>
      <c r="I45" s="4"/>
      <c r="J45" s="1"/>
      <c r="K45" s="1"/>
    </row>
    <row r="46" spans="1:11">
      <c r="A46" t="s">
        <v>102</v>
      </c>
      <c r="B46">
        <v>41</v>
      </c>
      <c r="D46" t="s">
        <v>103</v>
      </c>
      <c r="E46">
        <v>42</v>
      </c>
      <c r="H46" s="4"/>
      <c r="I46" s="4"/>
      <c r="J46" s="1"/>
      <c r="K46" s="1"/>
    </row>
    <row r="47" spans="1:11">
      <c r="A47" t="s">
        <v>104</v>
      </c>
      <c r="B47">
        <v>48</v>
      </c>
      <c r="D47" t="s">
        <v>105</v>
      </c>
      <c r="E47">
        <v>36</v>
      </c>
      <c r="H47" s="1"/>
      <c r="I47" s="1"/>
      <c r="J47" s="1"/>
      <c r="K47" s="1"/>
    </row>
    <row r="48" spans="1:11">
      <c r="A48" t="s">
        <v>106</v>
      </c>
      <c r="B48">
        <v>46</v>
      </c>
      <c r="D48" t="s">
        <v>107</v>
      </c>
      <c r="E48">
        <v>41</v>
      </c>
    </row>
    <row r="49" spans="1:5">
      <c r="A49" t="s">
        <v>108</v>
      </c>
      <c r="B49">
        <v>49</v>
      </c>
      <c r="D49" t="s">
        <v>109</v>
      </c>
      <c r="E49">
        <v>42</v>
      </c>
    </row>
    <row r="50" spans="1:5">
      <c r="A50" t="s">
        <v>110</v>
      </c>
      <c r="B50">
        <v>46</v>
      </c>
      <c r="D50" t="s">
        <v>111</v>
      </c>
      <c r="E50">
        <v>42</v>
      </c>
    </row>
    <row r="51" spans="1:5">
      <c r="A51" t="s">
        <v>112</v>
      </c>
      <c r="B51">
        <v>47</v>
      </c>
      <c r="D51" t="s">
        <v>113</v>
      </c>
      <c r="E51">
        <v>42.5</v>
      </c>
    </row>
    <row r="52" spans="1:5">
      <c r="A52" t="s">
        <v>114</v>
      </c>
      <c r="B52">
        <v>44</v>
      </c>
      <c r="D52" t="s">
        <v>115</v>
      </c>
      <c r="E52">
        <v>40</v>
      </c>
    </row>
    <row r="53" spans="1:5">
      <c r="A53" t="s">
        <v>116</v>
      </c>
      <c r="B53">
        <v>48</v>
      </c>
      <c r="D53" t="s">
        <v>117</v>
      </c>
      <c r="E53">
        <v>39</v>
      </c>
    </row>
    <row r="54" spans="1:5">
      <c r="A54" t="s">
        <v>118</v>
      </c>
      <c r="B54">
        <v>47</v>
      </c>
      <c r="D54" t="s">
        <v>119</v>
      </c>
      <c r="E54">
        <v>35.5</v>
      </c>
    </row>
    <row r="55" spans="1:5">
      <c r="A55" t="s">
        <v>120</v>
      </c>
      <c r="B55">
        <v>42</v>
      </c>
      <c r="D55" t="s">
        <v>121</v>
      </c>
      <c r="E55">
        <v>35</v>
      </c>
    </row>
    <row r="56" spans="1:5">
      <c r="A56" t="s">
        <v>122</v>
      </c>
      <c r="B56">
        <v>48.5</v>
      </c>
      <c r="D56" t="s">
        <v>123</v>
      </c>
      <c r="E56">
        <v>37</v>
      </c>
    </row>
    <row r="57" spans="1:5">
      <c r="A57" t="s">
        <v>124</v>
      </c>
      <c r="B57">
        <v>48</v>
      </c>
      <c r="D57" t="s">
        <v>125</v>
      </c>
      <c r="E57">
        <v>41.5</v>
      </c>
    </row>
    <row r="58" spans="1:5">
      <c r="A58" t="s">
        <v>126</v>
      </c>
      <c r="B58">
        <v>40</v>
      </c>
      <c r="D58" t="s">
        <v>127</v>
      </c>
      <c r="E58">
        <v>43</v>
      </c>
    </row>
    <row r="59" spans="1:5">
      <c r="A59" t="s">
        <v>128</v>
      </c>
      <c r="B59">
        <v>49</v>
      </c>
      <c r="D59" t="s">
        <v>129</v>
      </c>
      <c r="E59">
        <v>43</v>
      </c>
    </row>
    <row r="60" spans="1:5">
      <c r="A60" t="s">
        <v>130</v>
      </c>
      <c r="B60">
        <v>47</v>
      </c>
      <c r="D60" t="s">
        <v>131</v>
      </c>
      <c r="E60">
        <v>38</v>
      </c>
    </row>
    <row r="61" spans="1:5">
      <c r="D61" t="s">
        <v>132</v>
      </c>
      <c r="E61">
        <v>42</v>
      </c>
    </row>
    <row r="62" spans="1:5">
      <c r="D62" t="s">
        <v>133</v>
      </c>
      <c r="E62">
        <v>40.5</v>
      </c>
    </row>
    <row r="63" spans="1:5">
      <c r="D63" t="s">
        <v>134</v>
      </c>
      <c r="E63">
        <v>37</v>
      </c>
    </row>
    <row r="64" spans="1:5">
      <c r="D64" t="s">
        <v>135</v>
      </c>
      <c r="E64">
        <v>41.5</v>
      </c>
    </row>
    <row r="65" spans="4:5">
      <c r="D65" t="s">
        <v>136</v>
      </c>
      <c r="E65">
        <v>34</v>
      </c>
    </row>
    <row r="66" spans="4:5">
      <c r="D66" t="s">
        <v>136</v>
      </c>
      <c r="E66">
        <v>40</v>
      </c>
    </row>
    <row r="67" spans="4:5">
      <c r="D67" t="s">
        <v>137</v>
      </c>
      <c r="E67">
        <v>37</v>
      </c>
    </row>
    <row r="68" spans="4:5">
      <c r="D68" t="s">
        <v>138</v>
      </c>
      <c r="E68">
        <v>38</v>
      </c>
    </row>
    <row r="69" spans="4:5">
      <c r="D69" t="s">
        <v>139</v>
      </c>
      <c r="E69">
        <v>46</v>
      </c>
    </row>
    <row r="70" spans="4:5">
      <c r="D70" t="s">
        <v>140</v>
      </c>
      <c r="E70">
        <v>41</v>
      </c>
    </row>
    <row r="71" spans="4:5">
      <c r="D71" t="s">
        <v>141</v>
      </c>
      <c r="E71">
        <v>40</v>
      </c>
    </row>
    <row r="72" spans="4:5">
      <c r="D72" t="s">
        <v>94</v>
      </c>
      <c r="E72">
        <v>41</v>
      </c>
    </row>
    <row r="73" spans="4:5">
      <c r="D73" t="s">
        <v>142</v>
      </c>
      <c r="E73">
        <v>33</v>
      </c>
    </row>
    <row r="74" spans="4:5">
      <c r="D74" t="s">
        <v>143</v>
      </c>
      <c r="E74">
        <v>47</v>
      </c>
    </row>
    <row r="75" spans="4:5">
      <c r="D75" t="s">
        <v>144</v>
      </c>
      <c r="E75">
        <v>35</v>
      </c>
    </row>
    <row r="76" spans="4:5">
      <c r="D76" t="s">
        <v>145</v>
      </c>
      <c r="E76">
        <v>37.5</v>
      </c>
    </row>
    <row r="77" spans="4:5">
      <c r="D77" t="s">
        <v>146</v>
      </c>
      <c r="E77">
        <v>44</v>
      </c>
    </row>
    <row r="78" spans="4:5">
      <c r="D78" t="s">
        <v>147</v>
      </c>
      <c r="E78">
        <v>42</v>
      </c>
    </row>
    <row r="79" spans="4:5">
      <c r="D79" t="s">
        <v>148</v>
      </c>
      <c r="E79">
        <v>39</v>
      </c>
    </row>
    <row r="80" spans="4:5">
      <c r="D80" t="s">
        <v>149</v>
      </c>
      <c r="E80">
        <v>39</v>
      </c>
    </row>
    <row r="81" spans="4:5">
      <c r="D81" t="s">
        <v>150</v>
      </c>
      <c r="E81">
        <v>42</v>
      </c>
    </row>
    <row r="82" spans="4:5">
      <c r="D82" t="s">
        <v>151</v>
      </c>
      <c r="E82">
        <v>40</v>
      </c>
    </row>
    <row r="83" spans="4:5">
      <c r="D83" t="s">
        <v>152</v>
      </c>
      <c r="E83">
        <v>42</v>
      </c>
    </row>
    <row r="84" spans="4:5">
      <c r="D84" t="s">
        <v>153</v>
      </c>
      <c r="E84">
        <v>44</v>
      </c>
    </row>
    <row r="85" spans="4:5">
      <c r="D85" t="s">
        <v>154</v>
      </c>
      <c r="E85">
        <v>41</v>
      </c>
    </row>
    <row r="86" spans="4:5">
      <c r="D86" t="s">
        <v>155</v>
      </c>
      <c r="E86">
        <v>39.5</v>
      </c>
    </row>
    <row r="87" spans="4:5">
      <c r="D87" t="s">
        <v>156</v>
      </c>
      <c r="E87">
        <v>44.5</v>
      </c>
    </row>
    <row r="88" spans="4:5">
      <c r="D88" t="s">
        <v>157</v>
      </c>
      <c r="E88">
        <v>44</v>
      </c>
    </row>
    <row r="89" spans="4:5">
      <c r="D89" t="s">
        <v>158</v>
      </c>
      <c r="E89">
        <v>41</v>
      </c>
    </row>
    <row r="90" spans="4:5">
      <c r="D90" t="s">
        <v>159</v>
      </c>
      <c r="E90">
        <v>34</v>
      </c>
    </row>
    <row r="91" spans="4:5">
      <c r="D91" t="s">
        <v>160</v>
      </c>
      <c r="E91">
        <v>40</v>
      </c>
    </row>
    <row r="92" spans="4:5">
      <c r="D92" t="s">
        <v>161</v>
      </c>
      <c r="E92">
        <v>40</v>
      </c>
    </row>
    <row r="93" spans="4:5">
      <c r="D93" t="s">
        <v>162</v>
      </c>
      <c r="E93">
        <v>40</v>
      </c>
    </row>
    <row r="94" spans="4:5">
      <c r="D94" t="s">
        <v>163</v>
      </c>
      <c r="E94">
        <v>39</v>
      </c>
    </row>
    <row r="95" spans="4:5">
      <c r="D95" t="s">
        <v>164</v>
      </c>
      <c r="E95">
        <v>42</v>
      </c>
    </row>
    <row r="96" spans="4:5">
      <c r="D96" t="s">
        <v>165</v>
      </c>
      <c r="E96">
        <v>42</v>
      </c>
    </row>
    <row r="97" spans="4:5">
      <c r="D97" t="s">
        <v>166</v>
      </c>
      <c r="E97">
        <v>45</v>
      </c>
    </row>
    <row r="98" spans="4:5">
      <c r="D98" t="s">
        <v>167</v>
      </c>
      <c r="E98">
        <v>36</v>
      </c>
    </row>
    <row r="99" spans="4:5">
      <c r="D99" t="s">
        <v>168</v>
      </c>
      <c r="E99">
        <v>40</v>
      </c>
    </row>
    <row r="100" spans="4:5">
      <c r="D100" t="s">
        <v>169</v>
      </c>
      <c r="E100">
        <v>45</v>
      </c>
    </row>
    <row r="101" spans="4:5">
      <c r="D101" t="s">
        <v>170</v>
      </c>
      <c r="E101">
        <v>41</v>
      </c>
    </row>
    <row r="102" spans="4:5">
      <c r="D102" t="s">
        <v>171</v>
      </c>
      <c r="E102">
        <v>40</v>
      </c>
    </row>
    <row r="103" spans="4:5">
      <c r="D103" t="s">
        <v>172</v>
      </c>
      <c r="E103">
        <v>40</v>
      </c>
    </row>
    <row r="104" spans="4:5">
      <c r="D104" t="s">
        <v>173</v>
      </c>
      <c r="E104">
        <v>33</v>
      </c>
    </row>
    <row r="105" spans="4:5">
      <c r="D105" t="s">
        <v>174</v>
      </c>
      <c r="E105">
        <v>39.5</v>
      </c>
    </row>
    <row r="106" spans="4:5">
      <c r="D106" t="s">
        <v>175</v>
      </c>
      <c r="E106">
        <v>35</v>
      </c>
    </row>
    <row r="107" spans="4:5">
      <c r="D107" t="s">
        <v>176</v>
      </c>
      <c r="E107">
        <v>38</v>
      </c>
    </row>
    <row r="108" spans="4:5">
      <c r="D108" t="s">
        <v>177</v>
      </c>
      <c r="E108">
        <v>40</v>
      </c>
    </row>
    <row r="109" spans="4:5">
      <c r="D109" t="s">
        <v>178</v>
      </c>
      <c r="E109">
        <v>38</v>
      </c>
    </row>
    <row r="110" spans="4:5">
      <c r="D110" t="s">
        <v>179</v>
      </c>
      <c r="E110">
        <v>40</v>
      </c>
    </row>
    <row r="111" spans="4:5">
      <c r="D111" t="s">
        <v>180</v>
      </c>
      <c r="E111">
        <v>47</v>
      </c>
    </row>
    <row r="112" spans="4:5">
      <c r="D112" t="s">
        <v>181</v>
      </c>
      <c r="E112">
        <v>40</v>
      </c>
    </row>
    <row r="113" spans="4:5">
      <c r="D113" t="s">
        <v>182</v>
      </c>
      <c r="E113">
        <v>45</v>
      </c>
    </row>
    <row r="114" spans="4:5">
      <c r="D114" t="s">
        <v>183</v>
      </c>
      <c r="E114">
        <v>40</v>
      </c>
    </row>
    <row r="115" spans="4:5">
      <c r="D115" t="s">
        <v>184</v>
      </c>
      <c r="E115">
        <v>42</v>
      </c>
    </row>
    <row r="116" spans="4:5">
      <c r="D116" t="s">
        <v>185</v>
      </c>
      <c r="E116">
        <v>44</v>
      </c>
    </row>
    <row r="117" spans="4:5">
      <c r="D117" t="s">
        <v>186</v>
      </c>
      <c r="E117">
        <v>38</v>
      </c>
    </row>
    <row r="118" spans="4:5">
      <c r="D118" t="s">
        <v>187</v>
      </c>
      <c r="E118">
        <v>40</v>
      </c>
    </row>
    <row r="119" spans="4:5">
      <c r="D119" t="s">
        <v>188</v>
      </c>
      <c r="E119">
        <v>42</v>
      </c>
    </row>
    <row r="120" spans="4:5">
      <c r="D120" t="s">
        <v>189</v>
      </c>
      <c r="E120">
        <v>42</v>
      </c>
    </row>
    <row r="121" spans="4:5">
      <c r="D121" t="s">
        <v>190</v>
      </c>
      <c r="E121">
        <v>38</v>
      </c>
    </row>
    <row r="122" spans="4:5">
      <c r="D122" t="s">
        <v>191</v>
      </c>
      <c r="E122">
        <v>44</v>
      </c>
    </row>
    <row r="123" spans="4:5">
      <c r="D123" t="s">
        <v>192</v>
      </c>
      <c r="E123">
        <v>38</v>
      </c>
    </row>
    <row r="124" spans="4:5">
      <c r="D124" t="s">
        <v>193</v>
      </c>
      <c r="E124">
        <v>38</v>
      </c>
    </row>
    <row r="125" spans="4:5">
      <c r="D125" t="s">
        <v>194</v>
      </c>
      <c r="E125">
        <v>39</v>
      </c>
    </row>
    <row r="126" spans="4:5">
      <c r="D126" t="s">
        <v>195</v>
      </c>
      <c r="E126">
        <v>46</v>
      </c>
    </row>
    <row r="127" spans="4:5">
      <c r="D127" t="s">
        <v>196</v>
      </c>
      <c r="E127">
        <v>39</v>
      </c>
    </row>
    <row r="128" spans="4:5">
      <c r="D128" t="s">
        <v>197</v>
      </c>
      <c r="E128">
        <v>39</v>
      </c>
    </row>
    <row r="129" spans="1:11">
      <c r="A129" s="1"/>
      <c r="D129" t="s">
        <v>198</v>
      </c>
      <c r="E129">
        <v>39.5</v>
      </c>
    </row>
    <row r="130" spans="1:11">
      <c r="A130" s="1"/>
      <c r="D130" t="s">
        <v>199</v>
      </c>
      <c r="E130">
        <v>37</v>
      </c>
      <c r="H130" s="1"/>
      <c r="I130" s="2"/>
      <c r="J130" s="2"/>
      <c r="K130" s="2"/>
    </row>
    <row r="131" spans="1:11">
      <c r="A131" s="1"/>
      <c r="D131" t="s">
        <v>200</v>
      </c>
      <c r="E131">
        <v>43</v>
      </c>
      <c r="H131" s="1"/>
      <c r="I131" s="3"/>
      <c r="J131" s="4"/>
      <c r="K131" s="4"/>
    </row>
    <row r="132" spans="1:11">
      <c r="A132" s="5"/>
      <c r="B132" s="5"/>
      <c r="C132" s="5"/>
      <c r="D132" s="5"/>
      <c r="E132" s="5"/>
      <c r="H132" s="1"/>
      <c r="I132" s="3"/>
      <c r="J132" s="4"/>
      <c r="K132" s="4"/>
    </row>
    <row r="133" spans="1:11">
      <c r="A133" s="6" t="s">
        <v>201</v>
      </c>
      <c r="B133" s="12">
        <f ca="1">COUNT(B2:B132)</f>
        <v>0</v>
      </c>
      <c r="C133" s="1"/>
      <c r="D133" s="1"/>
      <c r="E133" s="13"/>
      <c r="H133" s="1"/>
      <c r="I133" s="3"/>
      <c r="J133" s="4"/>
      <c r="K133" s="4"/>
    </row>
    <row r="134" spans="1:11">
      <c r="A134" s="6" t="s">
        <v>202</v>
      </c>
      <c r="B134" s="1"/>
      <c r="C134" s="1"/>
      <c r="D134" s="1"/>
      <c r="E134" s="7"/>
      <c r="H134" s="1"/>
      <c r="I134" s="3"/>
      <c r="J134" s="4"/>
      <c r="K134" s="4"/>
    </row>
    <row r="135" spans="1:11">
      <c r="A135" s="6" t="s">
        <v>203</v>
      </c>
      <c r="B135" s="26"/>
      <c r="C135" s="1"/>
      <c r="D135" s="1"/>
      <c r="E135" s="8"/>
      <c r="H135" s="1"/>
      <c r="I135" s="3"/>
      <c r="J135" s="4"/>
      <c r="K135" s="4"/>
    </row>
    <row r="136" spans="1:11">
      <c r="A136" s="6" t="s">
        <v>204</v>
      </c>
      <c r="B136" s="1"/>
      <c r="C136" s="1"/>
      <c r="D136" s="1"/>
      <c r="E136" s="7"/>
      <c r="H136" s="1"/>
      <c r="I136" s="3"/>
      <c r="J136" s="4"/>
      <c r="K136" s="4"/>
    </row>
    <row r="137" spans="1:11">
      <c r="A137" s="6" t="s">
        <v>205</v>
      </c>
      <c r="B137" s="1"/>
      <c r="C137" s="1"/>
      <c r="D137" s="1"/>
      <c r="E137" s="7"/>
      <c r="H137" s="1"/>
      <c r="I137" s="3"/>
      <c r="J137" s="4"/>
      <c r="K137" s="4"/>
    </row>
    <row r="138" spans="1:11">
      <c r="A138" s="6" t="s">
        <v>206</v>
      </c>
      <c r="B138" s="1"/>
      <c r="C138" s="1"/>
      <c r="D138" s="1"/>
      <c r="E138" s="7"/>
      <c r="H138" s="1"/>
      <c r="I138" s="3"/>
      <c r="J138" s="4"/>
      <c r="K138" s="4"/>
    </row>
    <row r="139" spans="1:11">
      <c r="A139" s="9" t="s">
        <v>207</v>
      </c>
      <c r="B139" s="27"/>
      <c r="C139" s="5"/>
      <c r="D139" s="5"/>
      <c r="E139" s="10"/>
      <c r="H139" s="1"/>
      <c r="I139" s="3"/>
      <c r="J139" s="4"/>
      <c r="K139" s="4"/>
    </row>
    <row r="140" spans="1:11">
      <c r="H140" s="1"/>
      <c r="I140" s="3"/>
      <c r="J140" s="4"/>
      <c r="K140" s="4"/>
    </row>
    <row r="141" spans="1:11">
      <c r="A141" s="11" t="s">
        <v>208</v>
      </c>
      <c r="B141" s="12"/>
      <c r="C141" s="12"/>
      <c r="D141" s="12"/>
      <c r="E141" s="13"/>
      <c r="H141" s="1"/>
      <c r="I141" s="3"/>
      <c r="J141" s="4"/>
      <c r="K141" s="4"/>
    </row>
    <row r="142" spans="1:11">
      <c r="A142" s="6" t="s">
        <v>209</v>
      </c>
      <c r="B142" s="1"/>
      <c r="C142" s="1"/>
      <c r="D142" s="1"/>
      <c r="E142" s="7"/>
      <c r="H142" s="1"/>
      <c r="I142" s="3"/>
      <c r="J142" s="4"/>
      <c r="K142" s="4"/>
    </row>
    <row r="143" spans="1:11">
      <c r="A143" s="6" t="s">
        <v>210</v>
      </c>
      <c r="B143" s="14"/>
      <c r="C143" s="1"/>
      <c r="D143" s="1"/>
      <c r="E143" s="7"/>
      <c r="H143" s="1"/>
      <c r="I143" s="4"/>
      <c r="J143" s="4"/>
      <c r="K143" s="4"/>
    </row>
    <row r="144" spans="1:11">
      <c r="A144" s="9" t="s">
        <v>211</v>
      </c>
      <c r="B144" s="47"/>
      <c r="C144" s="47"/>
      <c r="D144" s="47"/>
      <c r="E144" s="48"/>
      <c r="H144" s="1"/>
      <c r="I144" s="1"/>
      <c r="J144" s="1"/>
      <c r="K144" s="1"/>
    </row>
  </sheetData>
  <sortState ref="J2:J12">
    <sortCondition ref="J2"/>
  </sortState>
  <mergeCells count="1">
    <mergeCell ref="B144:E1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4"/>
  <sheetViews>
    <sheetView topLeftCell="A121" workbookViewId="0">
      <selection activeCell="E133" sqref="E133"/>
    </sheetView>
  </sheetViews>
  <sheetFormatPr defaultRowHeight="15"/>
  <cols>
    <col min="1" max="1" width="12.5703125" bestFit="1" customWidth="1"/>
    <col min="5" max="5" width="12" bestFit="1" customWidth="1"/>
    <col min="8" max="8" width="23.28515625" bestFit="1" customWidth="1"/>
  </cols>
  <sheetData>
    <row r="1" spans="1:11">
      <c r="A1" t="s">
        <v>12</v>
      </c>
      <c r="D1" t="s">
        <v>13</v>
      </c>
      <c r="G1">
        <v>32</v>
      </c>
      <c r="H1" s="24" t="s">
        <v>213</v>
      </c>
      <c r="I1" s="24" t="s">
        <v>215</v>
      </c>
      <c r="J1" s="24" t="s">
        <v>213</v>
      </c>
      <c r="K1" s="24" t="s">
        <v>216</v>
      </c>
    </row>
    <row r="2" spans="1:11">
      <c r="A2" t="s">
        <v>14</v>
      </c>
      <c r="B2">
        <v>47</v>
      </c>
      <c r="D2" t="s">
        <v>15</v>
      </c>
      <c r="E2">
        <v>47</v>
      </c>
      <c r="G2">
        <v>34</v>
      </c>
      <c r="H2" s="3">
        <v>32</v>
      </c>
      <c r="I2" s="4">
        <v>0</v>
      </c>
      <c r="J2" s="3">
        <v>32</v>
      </c>
      <c r="K2" s="4">
        <v>1</v>
      </c>
    </row>
    <row r="3" spans="1:11">
      <c r="A3" t="s">
        <v>16</v>
      </c>
      <c r="B3">
        <v>45</v>
      </c>
      <c r="D3" t="s">
        <v>17</v>
      </c>
      <c r="E3">
        <v>40</v>
      </c>
      <c r="G3">
        <v>36</v>
      </c>
      <c r="H3" s="3">
        <v>34</v>
      </c>
      <c r="I3" s="4">
        <v>0</v>
      </c>
      <c r="J3" s="3">
        <v>34</v>
      </c>
      <c r="K3" s="4">
        <v>4</v>
      </c>
    </row>
    <row r="4" spans="1:11">
      <c r="A4" t="s">
        <v>18</v>
      </c>
      <c r="B4">
        <v>48</v>
      </c>
      <c r="D4" t="s">
        <v>19</v>
      </c>
      <c r="E4">
        <v>46</v>
      </c>
      <c r="G4">
        <v>38</v>
      </c>
      <c r="H4" s="3">
        <v>36</v>
      </c>
      <c r="I4" s="4">
        <v>0</v>
      </c>
      <c r="J4" s="3">
        <v>36</v>
      </c>
      <c r="K4" s="4">
        <v>6</v>
      </c>
    </row>
    <row r="5" spans="1:11">
      <c r="A5" t="s">
        <v>20</v>
      </c>
      <c r="B5">
        <v>48</v>
      </c>
      <c r="D5" t="s">
        <v>21</v>
      </c>
      <c r="E5">
        <v>39</v>
      </c>
      <c r="G5">
        <v>40</v>
      </c>
      <c r="H5" s="3">
        <v>38</v>
      </c>
      <c r="I5" s="4">
        <v>0</v>
      </c>
      <c r="J5" s="3">
        <v>38</v>
      </c>
      <c r="K5" s="4">
        <v>22</v>
      </c>
    </row>
    <row r="6" spans="1:11">
      <c r="A6" t="s">
        <v>22</v>
      </c>
      <c r="B6">
        <v>44</v>
      </c>
      <c r="D6" t="s">
        <v>23</v>
      </c>
      <c r="E6">
        <v>37</v>
      </c>
      <c r="G6">
        <v>42</v>
      </c>
      <c r="H6" s="3">
        <v>40</v>
      </c>
      <c r="I6" s="4">
        <v>2</v>
      </c>
      <c r="J6" s="3">
        <v>40</v>
      </c>
      <c r="K6" s="4">
        <v>39</v>
      </c>
    </row>
    <row r="7" spans="1:11">
      <c r="A7" t="s">
        <v>24</v>
      </c>
      <c r="B7">
        <v>48</v>
      </c>
      <c r="D7" t="s">
        <v>25</v>
      </c>
      <c r="E7">
        <v>42</v>
      </c>
      <c r="G7">
        <v>44</v>
      </c>
      <c r="H7" s="3">
        <v>42</v>
      </c>
      <c r="I7" s="4">
        <v>7</v>
      </c>
      <c r="J7" s="3">
        <v>42</v>
      </c>
      <c r="K7" s="4">
        <v>30</v>
      </c>
    </row>
    <row r="8" spans="1:11">
      <c r="A8" t="s">
        <v>26</v>
      </c>
      <c r="B8">
        <v>43</v>
      </c>
      <c r="D8" t="s">
        <v>27</v>
      </c>
      <c r="E8">
        <v>39.5</v>
      </c>
      <c r="G8">
        <v>46</v>
      </c>
      <c r="H8" s="3">
        <v>44</v>
      </c>
      <c r="I8" s="4">
        <v>10</v>
      </c>
      <c r="J8" s="3">
        <v>44</v>
      </c>
      <c r="K8" s="4">
        <v>15</v>
      </c>
    </row>
    <row r="9" spans="1:11">
      <c r="A9" t="s">
        <v>28</v>
      </c>
      <c r="B9">
        <v>46</v>
      </c>
      <c r="D9" t="s">
        <v>29</v>
      </c>
      <c r="E9">
        <v>38</v>
      </c>
      <c r="G9">
        <v>48</v>
      </c>
      <c r="H9" s="3">
        <v>46</v>
      </c>
      <c r="I9" s="4">
        <v>11</v>
      </c>
      <c r="J9" s="3">
        <v>46</v>
      </c>
      <c r="K9" s="4">
        <v>9</v>
      </c>
    </row>
    <row r="10" spans="1:11">
      <c r="A10" t="s">
        <v>30</v>
      </c>
      <c r="B10">
        <v>47.5</v>
      </c>
      <c r="D10" t="s">
        <v>31</v>
      </c>
      <c r="E10">
        <v>40</v>
      </c>
      <c r="G10">
        <v>50</v>
      </c>
      <c r="H10" s="3">
        <v>48</v>
      </c>
      <c r="I10" s="4">
        <v>18</v>
      </c>
      <c r="J10" s="3">
        <v>48</v>
      </c>
      <c r="K10" s="4">
        <v>3</v>
      </c>
    </row>
    <row r="11" spans="1:11">
      <c r="A11" t="s">
        <v>32</v>
      </c>
      <c r="B11">
        <v>41</v>
      </c>
      <c r="D11" t="s">
        <v>33</v>
      </c>
      <c r="E11">
        <v>43</v>
      </c>
      <c r="G11">
        <v>52</v>
      </c>
      <c r="H11" s="3">
        <v>50</v>
      </c>
      <c r="I11" s="4">
        <v>9</v>
      </c>
      <c r="J11" s="3">
        <v>50</v>
      </c>
      <c r="K11" s="4">
        <v>1</v>
      </c>
    </row>
    <row r="12" spans="1:11">
      <c r="A12" t="s">
        <v>34</v>
      </c>
      <c r="B12">
        <v>41</v>
      </c>
      <c r="D12" t="s">
        <v>35</v>
      </c>
      <c r="E12">
        <v>46</v>
      </c>
      <c r="H12" s="3">
        <v>52</v>
      </c>
      <c r="I12" s="4">
        <v>2</v>
      </c>
      <c r="J12" s="3">
        <v>52</v>
      </c>
      <c r="K12" s="4">
        <v>0</v>
      </c>
    </row>
    <row r="13" spans="1:11" ht="15.75" thickBot="1">
      <c r="A13" t="s">
        <v>36</v>
      </c>
      <c r="B13">
        <v>46</v>
      </c>
      <c r="D13" t="s">
        <v>37</v>
      </c>
      <c r="E13">
        <v>42</v>
      </c>
      <c r="H13" s="23" t="s">
        <v>214</v>
      </c>
      <c r="I13" s="23">
        <v>0</v>
      </c>
      <c r="J13" s="23" t="s">
        <v>214</v>
      </c>
      <c r="K13" s="23">
        <v>0</v>
      </c>
    </row>
    <row r="14" spans="1:11">
      <c r="A14" t="s">
        <v>38</v>
      </c>
      <c r="B14">
        <v>49</v>
      </c>
      <c r="D14" t="s">
        <v>39</v>
      </c>
      <c r="E14">
        <v>37</v>
      </c>
    </row>
    <row r="15" spans="1:11">
      <c r="A15" t="s">
        <v>40</v>
      </c>
      <c r="B15">
        <v>41</v>
      </c>
      <c r="D15" t="s">
        <v>41</v>
      </c>
      <c r="E15">
        <v>40</v>
      </c>
    </row>
    <row r="16" spans="1:11">
      <c r="A16" t="s">
        <v>42</v>
      </c>
      <c r="B16">
        <v>50</v>
      </c>
      <c r="D16" t="s">
        <v>43</v>
      </c>
      <c r="E16">
        <v>38</v>
      </c>
    </row>
    <row r="17" spans="1:11">
      <c r="A17" t="s">
        <v>44</v>
      </c>
      <c r="B17">
        <v>41</v>
      </c>
      <c r="D17" t="s">
        <v>45</v>
      </c>
      <c r="E17">
        <v>42</v>
      </c>
    </row>
    <row r="18" spans="1:11">
      <c r="A18" t="s">
        <v>46</v>
      </c>
      <c r="B18">
        <v>44</v>
      </c>
      <c r="D18" t="s">
        <v>47</v>
      </c>
      <c r="E18">
        <v>41</v>
      </c>
    </row>
    <row r="19" spans="1:11">
      <c r="A19" t="s">
        <v>48</v>
      </c>
      <c r="B19">
        <v>48</v>
      </c>
      <c r="D19" t="s">
        <v>49</v>
      </c>
      <c r="E19">
        <v>42</v>
      </c>
    </row>
    <row r="20" spans="1:11">
      <c r="A20" t="s">
        <v>50</v>
      </c>
      <c r="B20">
        <v>48</v>
      </c>
      <c r="D20" t="s">
        <v>51</v>
      </c>
      <c r="E20">
        <v>49</v>
      </c>
    </row>
    <row r="21" spans="1:11">
      <c r="A21" t="s">
        <v>52</v>
      </c>
      <c r="B21">
        <v>46</v>
      </c>
      <c r="D21" t="s">
        <v>53</v>
      </c>
      <c r="E21">
        <v>38</v>
      </c>
    </row>
    <row r="22" spans="1:11">
      <c r="A22" t="s">
        <v>54</v>
      </c>
      <c r="B22">
        <v>51</v>
      </c>
      <c r="D22" t="s">
        <v>55</v>
      </c>
      <c r="E22">
        <v>31</v>
      </c>
    </row>
    <row r="23" spans="1:11">
      <c r="A23" t="s">
        <v>56</v>
      </c>
      <c r="B23">
        <v>40</v>
      </c>
      <c r="D23" t="s">
        <v>57</v>
      </c>
      <c r="E23">
        <v>39</v>
      </c>
    </row>
    <row r="24" spans="1:11">
      <c r="A24" t="s">
        <v>58</v>
      </c>
      <c r="B24">
        <v>46</v>
      </c>
      <c r="D24" t="s">
        <v>59</v>
      </c>
      <c r="E24">
        <v>38</v>
      </c>
    </row>
    <row r="25" spans="1:11">
      <c r="A25" t="s">
        <v>60</v>
      </c>
      <c r="B25">
        <v>41</v>
      </c>
      <c r="D25" t="s">
        <v>61</v>
      </c>
      <c r="E25">
        <v>41</v>
      </c>
    </row>
    <row r="26" spans="1:11">
      <c r="A26" t="s">
        <v>62</v>
      </c>
      <c r="B26">
        <v>45.5</v>
      </c>
      <c r="D26" t="s">
        <v>63</v>
      </c>
      <c r="E26">
        <v>43</v>
      </c>
    </row>
    <row r="27" spans="1:11">
      <c r="A27" t="s">
        <v>64</v>
      </c>
      <c r="B27">
        <v>44</v>
      </c>
      <c r="D27" t="s">
        <v>65</v>
      </c>
      <c r="E27">
        <v>37</v>
      </c>
    </row>
    <row r="28" spans="1:11">
      <c r="A28" t="s">
        <v>66</v>
      </c>
      <c r="B28">
        <v>47</v>
      </c>
      <c r="D28" t="s">
        <v>67</v>
      </c>
      <c r="E28">
        <v>45</v>
      </c>
    </row>
    <row r="29" spans="1:11">
      <c r="A29" t="s">
        <v>68</v>
      </c>
      <c r="B29">
        <v>44</v>
      </c>
      <c r="D29" t="s">
        <v>69</v>
      </c>
      <c r="E29">
        <v>43</v>
      </c>
    </row>
    <row r="30" spans="1:11">
      <c r="A30" t="s">
        <v>70</v>
      </c>
      <c r="B30">
        <v>51</v>
      </c>
      <c r="D30" t="s">
        <v>71</v>
      </c>
      <c r="E30">
        <v>44</v>
      </c>
      <c r="H30" s="1"/>
      <c r="I30" s="1"/>
      <c r="J30" s="1"/>
      <c r="K30" s="1"/>
    </row>
    <row r="31" spans="1:11">
      <c r="A31" t="s">
        <v>72</v>
      </c>
      <c r="B31">
        <v>43</v>
      </c>
      <c r="D31" t="s">
        <v>73</v>
      </c>
      <c r="E31">
        <v>41</v>
      </c>
      <c r="H31" s="25"/>
      <c r="I31" s="25"/>
      <c r="J31" s="1"/>
      <c r="K31" s="1"/>
    </row>
    <row r="32" spans="1:11">
      <c r="A32" t="s">
        <v>74</v>
      </c>
      <c r="B32">
        <v>49</v>
      </c>
      <c r="D32" t="s">
        <v>75</v>
      </c>
      <c r="E32">
        <v>42.6</v>
      </c>
      <c r="H32" s="4"/>
      <c r="I32" s="4"/>
      <c r="J32" s="1"/>
      <c r="K32" s="1"/>
    </row>
    <row r="33" spans="1:11">
      <c r="A33" t="s">
        <v>76</v>
      </c>
      <c r="B33">
        <v>44</v>
      </c>
      <c r="D33" t="s">
        <v>77</v>
      </c>
      <c r="E33">
        <v>38.5</v>
      </c>
      <c r="H33" s="4"/>
      <c r="I33" s="4"/>
      <c r="J33" s="1"/>
      <c r="K33" s="1"/>
    </row>
    <row r="34" spans="1:11">
      <c r="A34" t="s">
        <v>78</v>
      </c>
      <c r="B34">
        <v>44</v>
      </c>
      <c r="D34" t="s">
        <v>79</v>
      </c>
      <c r="E34">
        <v>39</v>
      </c>
      <c r="H34" s="4"/>
      <c r="I34" s="4"/>
      <c r="J34" s="1"/>
      <c r="K34" s="1"/>
    </row>
    <row r="35" spans="1:11">
      <c r="A35" t="s">
        <v>80</v>
      </c>
      <c r="B35">
        <v>45</v>
      </c>
      <c r="D35" t="s">
        <v>81</v>
      </c>
      <c r="E35">
        <v>40</v>
      </c>
      <c r="H35" s="4"/>
      <c r="I35" s="4"/>
      <c r="J35" s="1"/>
      <c r="K35" s="1"/>
    </row>
    <row r="36" spans="1:11">
      <c r="A36" t="s">
        <v>82</v>
      </c>
      <c r="B36">
        <v>48</v>
      </c>
      <c r="D36" t="s">
        <v>83</v>
      </c>
      <c r="E36">
        <v>39</v>
      </c>
      <c r="H36" s="4"/>
      <c r="I36" s="4"/>
      <c r="J36" s="1"/>
      <c r="K36" s="1"/>
    </row>
    <row r="37" spans="1:11">
      <c r="A37" t="s">
        <v>84</v>
      </c>
      <c r="B37">
        <v>44</v>
      </c>
      <c r="D37" t="s">
        <v>85</v>
      </c>
      <c r="E37">
        <v>42</v>
      </c>
      <c r="H37" s="4"/>
      <c r="I37" s="4"/>
      <c r="J37" s="1"/>
      <c r="K37" s="1"/>
    </row>
    <row r="38" spans="1:11">
      <c r="A38" t="s">
        <v>86</v>
      </c>
      <c r="B38">
        <v>46</v>
      </c>
      <c r="D38" t="s">
        <v>87</v>
      </c>
      <c r="E38">
        <v>43</v>
      </c>
      <c r="H38" s="4"/>
      <c r="I38" s="4"/>
      <c r="J38" s="1"/>
      <c r="K38" s="1"/>
    </row>
    <row r="39" spans="1:11">
      <c r="A39" t="s">
        <v>88</v>
      </c>
      <c r="B39">
        <v>48</v>
      </c>
      <c r="D39" t="s">
        <v>89</v>
      </c>
      <c r="E39">
        <v>40</v>
      </c>
      <c r="H39" s="4"/>
      <c r="I39" s="4"/>
      <c r="J39" s="1"/>
      <c r="K39" s="1"/>
    </row>
    <row r="40" spans="1:11">
      <c r="A40" t="s">
        <v>90</v>
      </c>
      <c r="B40">
        <v>47</v>
      </c>
      <c r="D40" t="s">
        <v>91</v>
      </c>
      <c r="E40">
        <v>40</v>
      </c>
      <c r="H40" s="4"/>
      <c r="I40" s="4"/>
      <c r="J40" s="1"/>
      <c r="K40" s="1"/>
    </row>
    <row r="41" spans="1:11">
      <c r="A41" t="s">
        <v>92</v>
      </c>
      <c r="B41">
        <v>49</v>
      </c>
      <c r="D41" t="s">
        <v>93</v>
      </c>
      <c r="E41">
        <v>37.5</v>
      </c>
      <c r="H41" s="4"/>
      <c r="I41" s="4"/>
      <c r="J41" s="1"/>
      <c r="K41" s="1"/>
    </row>
    <row r="42" spans="1:11">
      <c r="A42" t="s">
        <v>94</v>
      </c>
      <c r="B42">
        <v>46</v>
      </c>
      <c r="D42" t="s">
        <v>95</v>
      </c>
      <c r="E42">
        <v>40</v>
      </c>
      <c r="H42" s="4"/>
      <c r="I42" s="4"/>
      <c r="J42" s="1"/>
      <c r="K42" s="1"/>
    </row>
    <row r="43" spans="1:11">
      <c r="A43" t="s">
        <v>96</v>
      </c>
      <c r="B43">
        <v>50</v>
      </c>
      <c r="D43" t="s">
        <v>97</v>
      </c>
      <c r="E43">
        <v>37</v>
      </c>
      <c r="H43" s="4"/>
      <c r="I43" s="4"/>
      <c r="J43" s="1"/>
      <c r="K43" s="1"/>
    </row>
    <row r="44" spans="1:11">
      <c r="A44" t="s">
        <v>98</v>
      </c>
      <c r="B44">
        <v>47</v>
      </c>
      <c r="D44" t="s">
        <v>99</v>
      </c>
      <c r="E44">
        <v>39</v>
      </c>
      <c r="H44" s="4"/>
      <c r="I44" s="4"/>
      <c r="J44" s="1"/>
      <c r="K44" s="1"/>
    </row>
    <row r="45" spans="1:11">
      <c r="A45" t="s">
        <v>100</v>
      </c>
      <c r="B45">
        <v>49</v>
      </c>
      <c r="D45" t="s">
        <v>101</v>
      </c>
      <c r="E45">
        <v>42</v>
      </c>
      <c r="H45" s="4"/>
      <c r="I45" s="4"/>
      <c r="J45" s="1"/>
      <c r="K45" s="1"/>
    </row>
    <row r="46" spans="1:11">
      <c r="A46" t="s">
        <v>102</v>
      </c>
      <c r="B46">
        <v>41</v>
      </c>
      <c r="D46" t="s">
        <v>103</v>
      </c>
      <c r="E46">
        <v>42</v>
      </c>
      <c r="H46" s="4"/>
      <c r="I46" s="4"/>
      <c r="J46" s="1"/>
      <c r="K46" s="1"/>
    </row>
    <row r="47" spans="1:11">
      <c r="A47" t="s">
        <v>104</v>
      </c>
      <c r="B47">
        <v>48</v>
      </c>
      <c r="D47" t="s">
        <v>105</v>
      </c>
      <c r="E47">
        <v>36</v>
      </c>
      <c r="H47" s="1"/>
      <c r="I47" s="1"/>
      <c r="J47" s="1"/>
      <c r="K47" s="1"/>
    </row>
    <row r="48" spans="1:11">
      <c r="A48" t="s">
        <v>106</v>
      </c>
      <c r="B48">
        <v>46</v>
      </c>
      <c r="D48" t="s">
        <v>107</v>
      </c>
      <c r="E48">
        <v>41</v>
      </c>
    </row>
    <row r="49" spans="1:5">
      <c r="A49" t="s">
        <v>108</v>
      </c>
      <c r="B49">
        <v>49</v>
      </c>
      <c r="D49" t="s">
        <v>109</v>
      </c>
      <c r="E49">
        <v>42</v>
      </c>
    </row>
    <row r="50" spans="1:5">
      <c r="A50" t="s">
        <v>110</v>
      </c>
      <c r="B50">
        <v>46</v>
      </c>
      <c r="D50" t="s">
        <v>111</v>
      </c>
      <c r="E50">
        <v>42</v>
      </c>
    </row>
    <row r="51" spans="1:5">
      <c r="A51" t="s">
        <v>112</v>
      </c>
      <c r="B51">
        <v>47</v>
      </c>
      <c r="D51" t="s">
        <v>113</v>
      </c>
      <c r="E51">
        <v>42.5</v>
      </c>
    </row>
    <row r="52" spans="1:5">
      <c r="A52" t="s">
        <v>114</v>
      </c>
      <c r="B52">
        <v>44</v>
      </c>
      <c r="D52" t="s">
        <v>115</v>
      </c>
      <c r="E52">
        <v>40</v>
      </c>
    </row>
    <row r="53" spans="1:5">
      <c r="A53" t="s">
        <v>116</v>
      </c>
      <c r="B53">
        <v>48</v>
      </c>
      <c r="D53" t="s">
        <v>117</v>
      </c>
      <c r="E53">
        <v>39</v>
      </c>
    </row>
    <row r="54" spans="1:5">
      <c r="A54" t="s">
        <v>118</v>
      </c>
      <c r="B54">
        <v>47</v>
      </c>
      <c r="D54" t="s">
        <v>119</v>
      </c>
      <c r="E54">
        <v>35.5</v>
      </c>
    </row>
    <row r="55" spans="1:5">
      <c r="A55" t="s">
        <v>120</v>
      </c>
      <c r="B55">
        <v>42</v>
      </c>
      <c r="D55" t="s">
        <v>121</v>
      </c>
      <c r="E55">
        <v>35</v>
      </c>
    </row>
    <row r="56" spans="1:5">
      <c r="A56" t="s">
        <v>122</v>
      </c>
      <c r="B56">
        <v>48.5</v>
      </c>
      <c r="D56" t="s">
        <v>123</v>
      </c>
      <c r="E56">
        <v>37</v>
      </c>
    </row>
    <row r="57" spans="1:5">
      <c r="A57" t="s">
        <v>124</v>
      </c>
      <c r="B57">
        <v>48</v>
      </c>
      <c r="D57" t="s">
        <v>125</v>
      </c>
      <c r="E57">
        <v>41.5</v>
      </c>
    </row>
    <row r="58" spans="1:5">
      <c r="A58" t="s">
        <v>126</v>
      </c>
      <c r="B58">
        <v>40</v>
      </c>
      <c r="D58" t="s">
        <v>127</v>
      </c>
      <c r="E58">
        <v>43</v>
      </c>
    </row>
    <row r="59" spans="1:5">
      <c r="A59" t="s">
        <v>128</v>
      </c>
      <c r="B59">
        <v>49</v>
      </c>
      <c r="D59" t="s">
        <v>129</v>
      </c>
      <c r="E59">
        <v>43</v>
      </c>
    </row>
    <row r="60" spans="1:5">
      <c r="A60" t="s">
        <v>130</v>
      </c>
      <c r="B60">
        <v>47</v>
      </c>
      <c r="D60" t="s">
        <v>131</v>
      </c>
      <c r="E60">
        <v>38</v>
      </c>
    </row>
    <row r="61" spans="1:5">
      <c r="D61" t="s">
        <v>132</v>
      </c>
      <c r="E61">
        <v>42</v>
      </c>
    </row>
    <row r="62" spans="1:5">
      <c r="D62" t="s">
        <v>133</v>
      </c>
      <c r="E62">
        <v>40.5</v>
      </c>
    </row>
    <row r="63" spans="1:5">
      <c r="D63" t="s">
        <v>134</v>
      </c>
      <c r="E63">
        <v>37</v>
      </c>
    </row>
    <row r="64" spans="1:5">
      <c r="D64" t="s">
        <v>135</v>
      </c>
      <c r="E64">
        <v>41.5</v>
      </c>
    </row>
    <row r="65" spans="4:5">
      <c r="D65" t="s">
        <v>136</v>
      </c>
      <c r="E65">
        <v>34</v>
      </c>
    </row>
    <row r="66" spans="4:5">
      <c r="D66" t="s">
        <v>136</v>
      </c>
      <c r="E66">
        <v>40</v>
      </c>
    </row>
    <row r="67" spans="4:5">
      <c r="D67" t="s">
        <v>137</v>
      </c>
      <c r="E67">
        <v>37</v>
      </c>
    </row>
    <row r="68" spans="4:5">
      <c r="D68" t="s">
        <v>138</v>
      </c>
      <c r="E68">
        <v>38</v>
      </c>
    </row>
    <row r="69" spans="4:5">
      <c r="D69" t="s">
        <v>139</v>
      </c>
      <c r="E69">
        <v>46</v>
      </c>
    </row>
    <row r="70" spans="4:5">
      <c r="D70" t="s">
        <v>140</v>
      </c>
      <c r="E70">
        <v>41</v>
      </c>
    </row>
    <row r="71" spans="4:5">
      <c r="D71" t="s">
        <v>141</v>
      </c>
      <c r="E71">
        <v>40</v>
      </c>
    </row>
    <row r="72" spans="4:5">
      <c r="D72" t="s">
        <v>94</v>
      </c>
      <c r="E72">
        <v>41</v>
      </c>
    </row>
    <row r="73" spans="4:5">
      <c r="D73" t="s">
        <v>142</v>
      </c>
      <c r="E73">
        <v>33</v>
      </c>
    </row>
    <row r="74" spans="4:5">
      <c r="D74" t="s">
        <v>143</v>
      </c>
      <c r="E74">
        <v>47</v>
      </c>
    </row>
    <row r="75" spans="4:5">
      <c r="D75" t="s">
        <v>144</v>
      </c>
      <c r="E75">
        <v>35</v>
      </c>
    </row>
    <row r="76" spans="4:5">
      <c r="D76" t="s">
        <v>145</v>
      </c>
      <c r="E76">
        <v>37.5</v>
      </c>
    </row>
    <row r="77" spans="4:5">
      <c r="D77" t="s">
        <v>146</v>
      </c>
      <c r="E77">
        <v>44</v>
      </c>
    </row>
    <row r="78" spans="4:5">
      <c r="D78" t="s">
        <v>147</v>
      </c>
      <c r="E78">
        <v>42</v>
      </c>
    </row>
    <row r="79" spans="4:5">
      <c r="D79" t="s">
        <v>148</v>
      </c>
      <c r="E79">
        <v>39</v>
      </c>
    </row>
    <row r="80" spans="4:5">
      <c r="D80" t="s">
        <v>149</v>
      </c>
      <c r="E80">
        <v>39</v>
      </c>
    </row>
    <row r="81" spans="4:5">
      <c r="D81" t="s">
        <v>150</v>
      </c>
      <c r="E81">
        <v>42</v>
      </c>
    </row>
    <row r="82" spans="4:5">
      <c r="D82" t="s">
        <v>151</v>
      </c>
      <c r="E82">
        <v>40</v>
      </c>
    </row>
    <row r="83" spans="4:5">
      <c r="D83" t="s">
        <v>152</v>
      </c>
      <c r="E83">
        <v>42</v>
      </c>
    </row>
    <row r="84" spans="4:5">
      <c r="D84" t="s">
        <v>153</v>
      </c>
      <c r="E84">
        <v>44</v>
      </c>
    </row>
    <row r="85" spans="4:5">
      <c r="D85" t="s">
        <v>154</v>
      </c>
      <c r="E85">
        <v>41</v>
      </c>
    </row>
    <row r="86" spans="4:5">
      <c r="D86" t="s">
        <v>155</v>
      </c>
      <c r="E86">
        <v>39.5</v>
      </c>
    </row>
    <row r="87" spans="4:5">
      <c r="D87" t="s">
        <v>156</v>
      </c>
      <c r="E87">
        <v>44.5</v>
      </c>
    </row>
    <row r="88" spans="4:5">
      <c r="D88" t="s">
        <v>157</v>
      </c>
      <c r="E88">
        <v>44</v>
      </c>
    </row>
    <row r="89" spans="4:5">
      <c r="D89" t="s">
        <v>158</v>
      </c>
      <c r="E89">
        <v>41</v>
      </c>
    </row>
    <row r="90" spans="4:5">
      <c r="D90" t="s">
        <v>159</v>
      </c>
      <c r="E90">
        <v>34</v>
      </c>
    </row>
    <row r="91" spans="4:5">
      <c r="D91" t="s">
        <v>160</v>
      </c>
      <c r="E91">
        <v>40</v>
      </c>
    </row>
    <row r="92" spans="4:5">
      <c r="D92" t="s">
        <v>161</v>
      </c>
      <c r="E92">
        <v>40</v>
      </c>
    </row>
    <row r="93" spans="4:5">
      <c r="D93" t="s">
        <v>162</v>
      </c>
      <c r="E93">
        <v>40</v>
      </c>
    </row>
    <row r="94" spans="4:5">
      <c r="D94" t="s">
        <v>163</v>
      </c>
      <c r="E94">
        <v>39</v>
      </c>
    </row>
    <row r="95" spans="4:5">
      <c r="D95" t="s">
        <v>164</v>
      </c>
      <c r="E95">
        <v>42</v>
      </c>
    </row>
    <row r="96" spans="4:5">
      <c r="D96" t="s">
        <v>165</v>
      </c>
      <c r="E96">
        <v>42</v>
      </c>
    </row>
    <row r="97" spans="4:5">
      <c r="D97" t="s">
        <v>166</v>
      </c>
      <c r="E97">
        <v>45</v>
      </c>
    </row>
    <row r="98" spans="4:5">
      <c r="D98" t="s">
        <v>167</v>
      </c>
      <c r="E98">
        <v>36</v>
      </c>
    </row>
    <row r="99" spans="4:5">
      <c r="D99" t="s">
        <v>168</v>
      </c>
      <c r="E99">
        <v>40</v>
      </c>
    </row>
    <row r="100" spans="4:5">
      <c r="D100" t="s">
        <v>169</v>
      </c>
      <c r="E100">
        <v>45</v>
      </c>
    </row>
    <row r="101" spans="4:5">
      <c r="D101" t="s">
        <v>170</v>
      </c>
      <c r="E101">
        <v>41</v>
      </c>
    </row>
    <row r="102" spans="4:5">
      <c r="D102" t="s">
        <v>171</v>
      </c>
      <c r="E102">
        <v>40</v>
      </c>
    </row>
    <row r="103" spans="4:5">
      <c r="D103" t="s">
        <v>172</v>
      </c>
      <c r="E103">
        <v>40</v>
      </c>
    </row>
    <row r="104" spans="4:5">
      <c r="D104" t="s">
        <v>173</v>
      </c>
      <c r="E104">
        <v>33</v>
      </c>
    </row>
    <row r="105" spans="4:5">
      <c r="D105" t="s">
        <v>174</v>
      </c>
      <c r="E105">
        <v>39.5</v>
      </c>
    </row>
    <row r="106" spans="4:5">
      <c r="D106" t="s">
        <v>175</v>
      </c>
      <c r="E106">
        <v>35</v>
      </c>
    </row>
    <row r="107" spans="4:5">
      <c r="D107" t="s">
        <v>176</v>
      </c>
      <c r="E107">
        <v>38</v>
      </c>
    </row>
    <row r="108" spans="4:5">
      <c r="D108" t="s">
        <v>177</v>
      </c>
      <c r="E108">
        <v>40</v>
      </c>
    </row>
    <row r="109" spans="4:5">
      <c r="D109" t="s">
        <v>178</v>
      </c>
      <c r="E109">
        <v>38</v>
      </c>
    </row>
    <row r="110" spans="4:5">
      <c r="D110" t="s">
        <v>179</v>
      </c>
      <c r="E110">
        <v>40</v>
      </c>
    </row>
    <row r="111" spans="4:5">
      <c r="D111" t="s">
        <v>180</v>
      </c>
      <c r="E111">
        <v>47</v>
      </c>
    </row>
    <row r="112" spans="4:5">
      <c r="D112" t="s">
        <v>181</v>
      </c>
      <c r="E112">
        <v>40</v>
      </c>
    </row>
    <row r="113" spans="4:5">
      <c r="D113" t="s">
        <v>182</v>
      </c>
      <c r="E113">
        <v>45</v>
      </c>
    </row>
    <row r="114" spans="4:5">
      <c r="D114" t="s">
        <v>183</v>
      </c>
      <c r="E114">
        <v>40</v>
      </c>
    </row>
    <row r="115" spans="4:5">
      <c r="D115" t="s">
        <v>184</v>
      </c>
      <c r="E115">
        <v>42</v>
      </c>
    </row>
    <row r="116" spans="4:5">
      <c r="D116" t="s">
        <v>185</v>
      </c>
      <c r="E116">
        <v>44</v>
      </c>
    </row>
    <row r="117" spans="4:5">
      <c r="D117" t="s">
        <v>186</v>
      </c>
      <c r="E117">
        <v>38</v>
      </c>
    </row>
    <row r="118" spans="4:5">
      <c r="D118" t="s">
        <v>187</v>
      </c>
      <c r="E118">
        <v>40</v>
      </c>
    </row>
    <row r="119" spans="4:5">
      <c r="D119" t="s">
        <v>188</v>
      </c>
      <c r="E119">
        <v>42</v>
      </c>
    </row>
    <row r="120" spans="4:5">
      <c r="D120" t="s">
        <v>189</v>
      </c>
      <c r="E120">
        <v>42</v>
      </c>
    </row>
    <row r="121" spans="4:5">
      <c r="D121" t="s">
        <v>190</v>
      </c>
      <c r="E121">
        <v>38</v>
      </c>
    </row>
    <row r="122" spans="4:5">
      <c r="D122" t="s">
        <v>191</v>
      </c>
      <c r="E122">
        <v>44</v>
      </c>
    </row>
    <row r="123" spans="4:5">
      <c r="D123" t="s">
        <v>192</v>
      </c>
      <c r="E123">
        <v>38</v>
      </c>
    </row>
    <row r="124" spans="4:5">
      <c r="D124" t="s">
        <v>193</v>
      </c>
      <c r="E124">
        <v>38</v>
      </c>
    </row>
    <row r="125" spans="4:5">
      <c r="D125" t="s">
        <v>194</v>
      </c>
      <c r="E125">
        <v>39</v>
      </c>
    </row>
    <row r="126" spans="4:5">
      <c r="D126" t="s">
        <v>195</v>
      </c>
      <c r="E126">
        <v>46</v>
      </c>
    </row>
    <row r="127" spans="4:5">
      <c r="D127" t="s">
        <v>196</v>
      </c>
      <c r="E127">
        <v>39</v>
      </c>
    </row>
    <row r="128" spans="4:5">
      <c r="D128" t="s">
        <v>197</v>
      </c>
      <c r="E128">
        <v>39</v>
      </c>
    </row>
    <row r="129" spans="1:11">
      <c r="A129" s="1"/>
      <c r="D129" t="s">
        <v>198</v>
      </c>
      <c r="E129">
        <v>39.5</v>
      </c>
    </row>
    <row r="130" spans="1:11">
      <c r="A130" s="1"/>
      <c r="D130" t="s">
        <v>199</v>
      </c>
      <c r="E130">
        <v>37</v>
      </c>
      <c r="H130" s="1"/>
      <c r="I130" s="2"/>
      <c r="J130" s="2"/>
      <c r="K130" s="2"/>
    </row>
    <row r="131" spans="1:11">
      <c r="A131" s="1"/>
      <c r="D131" t="s">
        <v>200</v>
      </c>
      <c r="E131">
        <v>43</v>
      </c>
      <c r="H131" s="1"/>
      <c r="I131" s="3"/>
      <c r="J131" s="4"/>
      <c r="K131" s="4"/>
    </row>
    <row r="132" spans="1:11">
      <c r="A132" s="5"/>
      <c r="B132" s="5"/>
      <c r="C132" s="5"/>
      <c r="D132" s="5"/>
      <c r="E132" s="5"/>
      <c r="H132" s="1"/>
      <c r="I132" s="3"/>
      <c r="J132" s="4"/>
      <c r="K132" s="4"/>
    </row>
    <row r="133" spans="1:11">
      <c r="A133" s="6" t="s">
        <v>201</v>
      </c>
      <c r="B133" s="12">
        <f>COUNT(B2:B132)</f>
        <v>59</v>
      </c>
      <c r="C133" s="1"/>
      <c r="D133" s="1"/>
      <c r="E133" s="12">
        <f>COUNT(E2:E132)</f>
        <v>130</v>
      </c>
      <c r="H133" s="1"/>
      <c r="I133" s="3"/>
      <c r="J133" s="4"/>
      <c r="K133" s="4"/>
    </row>
    <row r="134" spans="1:11">
      <c r="A134" s="6" t="s">
        <v>202</v>
      </c>
      <c r="B134" s="1">
        <f>MIN(B2:B60)</f>
        <v>40</v>
      </c>
      <c r="C134" s="1"/>
      <c r="D134" s="1"/>
      <c r="E134" s="1">
        <f>MIN(E2:E60)</f>
        <v>31</v>
      </c>
      <c r="H134" s="1"/>
      <c r="I134" s="3"/>
      <c r="J134" s="4"/>
      <c r="K134" s="4"/>
    </row>
    <row r="135" spans="1:11">
      <c r="A135" s="6" t="s">
        <v>203</v>
      </c>
      <c r="B135" s="26">
        <f>QUARTILE(B2:B60,1)</f>
        <v>44</v>
      </c>
      <c r="C135" s="1"/>
      <c r="D135" s="1"/>
      <c r="E135" s="26">
        <f>QUARTILE(E2:E60,1)</f>
        <v>38.25</v>
      </c>
      <c r="H135" s="1"/>
      <c r="I135" s="3"/>
      <c r="J135" s="4"/>
      <c r="K135" s="4"/>
    </row>
    <row r="136" spans="1:11">
      <c r="A136" s="6" t="s">
        <v>204</v>
      </c>
      <c r="B136" s="1">
        <f>MEDIAN(B2:B60)</f>
        <v>46</v>
      </c>
      <c r="C136" s="1"/>
      <c r="D136" s="1"/>
      <c r="E136" s="1">
        <f>MEDIAN(E2:E60)</f>
        <v>40</v>
      </c>
      <c r="H136" s="1"/>
      <c r="I136" s="3"/>
      <c r="J136" s="4"/>
      <c r="K136" s="4"/>
    </row>
    <row r="137" spans="1:11">
      <c r="A137" s="6" t="s">
        <v>205</v>
      </c>
      <c r="B137" s="1">
        <f>QUARTILE(B2:B60,3)</f>
        <v>48</v>
      </c>
      <c r="C137" s="1"/>
      <c r="D137" s="1"/>
      <c r="E137" s="1">
        <f>QUARTILE(E2:E60,3)</f>
        <v>42</v>
      </c>
      <c r="H137" s="1"/>
      <c r="I137" s="3"/>
      <c r="J137" s="4"/>
      <c r="K137" s="4"/>
    </row>
    <row r="138" spans="1:11">
      <c r="A138" s="6" t="s">
        <v>206</v>
      </c>
      <c r="B138" s="1">
        <f>MAX(B2:B60)</f>
        <v>51</v>
      </c>
      <c r="C138" s="1"/>
      <c r="D138" s="1"/>
      <c r="E138" s="1">
        <f>MAX(E2:E60)</f>
        <v>49</v>
      </c>
      <c r="H138" s="1"/>
      <c r="I138" s="3"/>
      <c r="J138" s="4"/>
      <c r="K138" s="4"/>
    </row>
    <row r="139" spans="1:11">
      <c r="A139" s="9" t="s">
        <v>207</v>
      </c>
      <c r="B139" s="27" t="s">
        <v>224</v>
      </c>
      <c r="C139" s="5"/>
      <c r="D139" s="5"/>
      <c r="E139" s="10" t="s">
        <v>223</v>
      </c>
      <c r="H139" s="1"/>
      <c r="I139" s="3"/>
      <c r="J139" s="4"/>
      <c r="K139" s="4"/>
    </row>
    <row r="140" spans="1:11">
      <c r="H140" s="1"/>
      <c r="I140" s="3"/>
      <c r="J140" s="4"/>
      <c r="K140" s="4"/>
    </row>
    <row r="141" spans="1:11">
      <c r="A141" s="11" t="s">
        <v>208</v>
      </c>
      <c r="B141" s="12">
        <f>AVERAGE(B2:B131)</f>
        <v>45.940677966101696</v>
      </c>
      <c r="C141" s="12"/>
      <c r="D141" s="12"/>
      <c r="E141" s="13">
        <f>AVERAGE(E2:E131)</f>
        <v>40.354615384615386</v>
      </c>
      <c r="H141" s="1"/>
      <c r="I141" s="3"/>
      <c r="J141" s="4"/>
      <c r="K141" s="4"/>
    </row>
    <row r="142" spans="1:11">
      <c r="A142" s="6" t="s">
        <v>209</v>
      </c>
      <c r="B142" s="1">
        <f>SKEW(B2:B131)</f>
        <v>-0.47327380335470393</v>
      </c>
      <c r="C142" s="1"/>
      <c r="D142" s="1"/>
      <c r="E142" s="7">
        <f>SKEW(E2:E131)</f>
        <v>-4.3071425734958667E-2</v>
      </c>
      <c r="H142" s="1"/>
      <c r="I142" s="3"/>
      <c r="J142" s="4"/>
      <c r="K142" s="4"/>
    </row>
    <row r="143" spans="1:11">
      <c r="A143" s="6" t="s">
        <v>210</v>
      </c>
      <c r="B143" s="14"/>
      <c r="C143" s="1"/>
      <c r="D143" s="1"/>
      <c r="E143" s="7">
        <f>STDEV(E2:E131)</f>
        <v>3.1248717564621584</v>
      </c>
      <c r="H143" s="1"/>
      <c r="I143" s="4"/>
      <c r="J143" s="4"/>
      <c r="K143" s="4"/>
    </row>
    <row r="144" spans="1:11">
      <c r="A144" s="9" t="s">
        <v>211</v>
      </c>
      <c r="B144" s="47">
        <f>TTEST(B2:B60,E2:E131,2,2)</f>
        <v>5.7147554668759896E-24</v>
      </c>
      <c r="C144" s="47"/>
      <c r="D144" s="47"/>
      <c r="E144" s="48"/>
      <c r="H144" s="1"/>
      <c r="I144" s="1"/>
      <c r="J144" s="1"/>
      <c r="K144" s="1"/>
    </row>
  </sheetData>
  <mergeCells count="1">
    <mergeCell ref="B144:E14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tabSelected="1" topLeftCell="A90" workbookViewId="0">
      <selection activeCell="A105" sqref="A105:C105"/>
    </sheetView>
  </sheetViews>
  <sheetFormatPr defaultRowHeight="15"/>
  <cols>
    <col min="1" max="2" width="19.85546875" style="22" bestFit="1" customWidth="1"/>
    <col min="3" max="3" width="11" customWidth="1"/>
  </cols>
  <sheetData>
    <row r="1" spans="1:10">
      <c r="A1" s="28" t="s">
        <v>217</v>
      </c>
      <c r="B1" s="28" t="s">
        <v>217</v>
      </c>
    </row>
    <row r="2" spans="1:10">
      <c r="A2" s="28" t="s">
        <v>218</v>
      </c>
      <c r="B2" s="28" t="s">
        <v>218</v>
      </c>
    </row>
    <row r="3" spans="1:10">
      <c r="A3" s="28" t="s">
        <v>219</v>
      </c>
      <c r="B3" s="29" t="s">
        <v>220</v>
      </c>
    </row>
    <row r="4" spans="1:10">
      <c r="A4" s="30">
        <v>0.25</v>
      </c>
      <c r="B4" s="22">
        <v>0.25</v>
      </c>
    </row>
    <row r="5" spans="1:10">
      <c r="A5" s="30">
        <v>0.5</v>
      </c>
      <c r="B5" s="22">
        <v>0.55000000000000004</v>
      </c>
    </row>
    <row r="6" spans="1:10">
      <c r="A6" s="30">
        <v>1.2</v>
      </c>
      <c r="B6" s="22">
        <v>1.25</v>
      </c>
    </row>
    <row r="7" spans="1:10">
      <c r="A7" s="30">
        <v>1.25</v>
      </c>
      <c r="B7" s="22">
        <v>1.33</v>
      </c>
      <c r="I7" s="2"/>
      <c r="J7" s="2"/>
    </row>
    <row r="8" spans="1:10">
      <c r="A8" s="30">
        <v>1.5</v>
      </c>
      <c r="B8" s="22">
        <v>1.45</v>
      </c>
      <c r="I8" s="3"/>
      <c r="J8" s="4"/>
    </row>
    <row r="9" spans="1:10">
      <c r="A9" s="30">
        <v>1.625</v>
      </c>
      <c r="B9" s="22">
        <v>1.5</v>
      </c>
      <c r="I9" s="3"/>
      <c r="J9" s="4"/>
    </row>
    <row r="10" spans="1:10">
      <c r="A10" s="30">
        <v>1.75</v>
      </c>
      <c r="B10" s="22">
        <v>1.5</v>
      </c>
      <c r="I10" s="3"/>
      <c r="J10" s="4"/>
    </row>
    <row r="11" spans="1:10">
      <c r="A11" s="30">
        <v>2</v>
      </c>
      <c r="B11" s="22">
        <v>1.6</v>
      </c>
      <c r="I11" s="3"/>
      <c r="J11" s="4"/>
    </row>
    <row r="12" spans="1:10">
      <c r="A12" s="30">
        <v>2</v>
      </c>
      <c r="B12" s="22">
        <v>1.68</v>
      </c>
      <c r="I12" s="3"/>
      <c r="J12" s="4"/>
    </row>
    <row r="13" spans="1:10">
      <c r="A13" s="30">
        <v>2</v>
      </c>
      <c r="B13" s="22">
        <v>1.95</v>
      </c>
      <c r="I13" s="3"/>
      <c r="J13" s="4"/>
    </row>
    <row r="14" spans="1:10">
      <c r="A14" s="30">
        <v>2</v>
      </c>
      <c r="B14" s="22">
        <v>2</v>
      </c>
      <c r="I14" s="3"/>
      <c r="J14" s="4"/>
    </row>
    <row r="15" spans="1:10">
      <c r="A15" s="30">
        <v>2</v>
      </c>
      <c r="B15" s="22">
        <v>2.13</v>
      </c>
      <c r="I15" s="3"/>
      <c r="J15" s="4"/>
    </row>
    <row r="16" spans="1:10">
      <c r="A16" s="30">
        <v>2.25</v>
      </c>
      <c r="B16" s="22">
        <v>2.15</v>
      </c>
      <c r="I16" s="3"/>
      <c r="J16" s="4"/>
    </row>
    <row r="17" spans="1:10">
      <c r="A17" s="30">
        <v>2.25</v>
      </c>
      <c r="B17" s="22">
        <v>2.35</v>
      </c>
      <c r="I17" s="3"/>
      <c r="J17" s="4"/>
    </row>
    <row r="18" spans="1:10">
      <c r="A18" s="30">
        <v>2.4</v>
      </c>
      <c r="B18" s="22">
        <v>2.4</v>
      </c>
      <c r="I18" s="3"/>
      <c r="J18" s="4"/>
    </row>
    <row r="19" spans="1:10">
      <c r="A19" s="30">
        <v>2.5</v>
      </c>
      <c r="B19" s="22">
        <v>2.4</v>
      </c>
      <c r="E19" s="1"/>
      <c r="F19" s="1"/>
      <c r="G19" s="1"/>
      <c r="H19" s="1"/>
      <c r="I19" s="3"/>
      <c r="J19" s="4"/>
    </row>
    <row r="20" spans="1:10">
      <c r="A20" s="30">
        <v>2.6</v>
      </c>
      <c r="B20" s="22">
        <v>2.4500000000000002</v>
      </c>
      <c r="E20" s="1"/>
      <c r="F20" s="1"/>
      <c r="G20" s="1"/>
      <c r="H20" s="1"/>
      <c r="I20" s="3"/>
      <c r="J20" s="4"/>
    </row>
    <row r="21" spans="1:10">
      <c r="A21" s="30">
        <v>2.75</v>
      </c>
      <c r="B21" s="22">
        <v>2.65</v>
      </c>
      <c r="E21" s="1"/>
      <c r="F21" s="1"/>
      <c r="G21" s="1"/>
      <c r="H21" s="1"/>
      <c r="I21" s="3"/>
      <c r="J21" s="4"/>
    </row>
    <row r="22" spans="1:10">
      <c r="A22" s="30">
        <v>2.75</v>
      </c>
      <c r="B22" s="22">
        <v>2.7</v>
      </c>
      <c r="E22" s="1"/>
      <c r="F22" s="1"/>
      <c r="G22" s="1"/>
      <c r="H22" s="1"/>
      <c r="I22" s="3"/>
      <c r="J22" s="4"/>
    </row>
    <row r="23" spans="1:10">
      <c r="A23" s="30">
        <v>3</v>
      </c>
      <c r="B23" s="22">
        <v>2.85</v>
      </c>
      <c r="E23" s="1"/>
      <c r="F23" s="2"/>
      <c r="G23" s="1"/>
      <c r="H23" s="1"/>
      <c r="I23" s="3"/>
      <c r="J23" s="4"/>
    </row>
    <row r="24" spans="1:10">
      <c r="A24" s="30">
        <v>3</v>
      </c>
      <c r="B24" s="22">
        <v>2.95</v>
      </c>
      <c r="E24" s="1"/>
      <c r="F24" s="4"/>
      <c r="G24" s="1"/>
      <c r="H24" s="1"/>
      <c r="I24" s="3"/>
      <c r="J24" s="4"/>
    </row>
    <row r="25" spans="1:10">
      <c r="A25" s="30">
        <v>3</v>
      </c>
      <c r="B25" s="22">
        <v>2.95</v>
      </c>
      <c r="E25" s="1"/>
      <c r="F25" s="4"/>
      <c r="G25" s="1"/>
      <c r="H25" s="1"/>
      <c r="I25" s="4"/>
      <c r="J25" s="4"/>
    </row>
    <row r="26" spans="1:10">
      <c r="A26" s="30">
        <v>3</v>
      </c>
      <c r="B26" s="22">
        <v>2.98</v>
      </c>
      <c r="E26" s="31"/>
      <c r="F26" s="4"/>
      <c r="G26" s="1"/>
      <c r="H26" s="1"/>
      <c r="I26" s="1"/>
      <c r="J26" s="1"/>
    </row>
    <row r="27" spans="1:10">
      <c r="A27" s="30">
        <v>3</v>
      </c>
      <c r="B27" s="22">
        <v>3</v>
      </c>
      <c r="E27" s="31"/>
      <c r="F27" s="4"/>
      <c r="G27" s="1"/>
      <c r="H27" s="1"/>
      <c r="I27" s="1"/>
      <c r="J27" s="1"/>
    </row>
    <row r="28" spans="1:10">
      <c r="A28" s="30">
        <v>3</v>
      </c>
      <c r="B28" s="22">
        <v>3</v>
      </c>
      <c r="E28" s="31"/>
      <c r="F28" s="4"/>
      <c r="G28" s="1"/>
      <c r="H28" s="1"/>
      <c r="I28" s="1"/>
      <c r="J28" s="1"/>
    </row>
    <row r="29" spans="1:10">
      <c r="A29" s="30">
        <v>3.1</v>
      </c>
      <c r="B29" s="22">
        <v>3.15</v>
      </c>
      <c r="E29" s="31"/>
      <c r="F29" s="4"/>
      <c r="G29" s="1"/>
      <c r="H29" s="1"/>
      <c r="I29" s="1"/>
      <c r="J29" s="1"/>
    </row>
    <row r="30" spans="1:10">
      <c r="A30" s="30">
        <v>3.2</v>
      </c>
      <c r="B30" s="22">
        <v>3.15</v>
      </c>
      <c r="E30" s="31"/>
      <c r="F30" s="4"/>
      <c r="G30" s="1"/>
      <c r="H30" s="1"/>
      <c r="I30" s="31"/>
      <c r="J30" s="2"/>
    </row>
    <row r="31" spans="1:10">
      <c r="A31" s="30">
        <v>3.25</v>
      </c>
      <c r="B31" s="22">
        <v>3.15</v>
      </c>
      <c r="E31" s="31"/>
      <c r="F31" s="4"/>
      <c r="G31" s="1"/>
      <c r="H31" s="1"/>
      <c r="I31" s="3"/>
      <c r="J31" s="4"/>
    </row>
    <row r="32" spans="1:10">
      <c r="A32" s="30">
        <v>3.25</v>
      </c>
      <c r="B32" s="22">
        <v>3.15</v>
      </c>
      <c r="E32" s="31"/>
      <c r="F32" s="4"/>
      <c r="G32" s="1"/>
      <c r="H32" s="1"/>
      <c r="I32" s="3"/>
      <c r="J32" s="4"/>
    </row>
    <row r="33" spans="1:10">
      <c r="A33" s="30">
        <v>3.25</v>
      </c>
      <c r="B33" s="22">
        <v>3.15</v>
      </c>
      <c r="E33" s="31"/>
      <c r="F33" s="4"/>
      <c r="G33" s="1"/>
      <c r="H33" s="1"/>
      <c r="I33" s="3"/>
      <c r="J33" s="4"/>
    </row>
    <row r="34" spans="1:10">
      <c r="A34" s="30">
        <v>3.25</v>
      </c>
      <c r="B34" s="22">
        <v>3.25</v>
      </c>
      <c r="E34" s="31"/>
      <c r="F34" s="4"/>
      <c r="G34" s="1"/>
      <c r="H34" s="1"/>
      <c r="I34" s="3"/>
      <c r="J34" s="4"/>
    </row>
    <row r="35" spans="1:10">
      <c r="A35" s="30">
        <v>3.3</v>
      </c>
      <c r="B35" s="22">
        <v>3.25</v>
      </c>
      <c r="E35" s="3"/>
      <c r="F35" s="4"/>
      <c r="G35" s="1"/>
      <c r="H35" s="1"/>
      <c r="I35" s="3"/>
      <c r="J35" s="4"/>
    </row>
    <row r="36" spans="1:10">
      <c r="A36" s="30">
        <v>3.35</v>
      </c>
      <c r="B36" s="22">
        <v>3.45</v>
      </c>
      <c r="E36" s="3"/>
      <c r="F36" s="4"/>
      <c r="G36" s="1"/>
      <c r="H36" s="1"/>
      <c r="I36" s="3"/>
      <c r="J36" s="4"/>
    </row>
    <row r="37" spans="1:10">
      <c r="A37" s="30">
        <v>3.5</v>
      </c>
      <c r="B37" s="22">
        <v>3.45</v>
      </c>
      <c r="E37" s="3"/>
      <c r="F37" s="4"/>
      <c r="G37" s="1"/>
      <c r="H37" s="1"/>
      <c r="I37" s="3"/>
      <c r="J37" s="4"/>
    </row>
    <row r="38" spans="1:10">
      <c r="A38" s="30">
        <v>3.5</v>
      </c>
      <c r="B38" s="22">
        <v>3.45</v>
      </c>
      <c r="E38" s="3"/>
      <c r="F38" s="4"/>
      <c r="G38" s="1"/>
      <c r="H38" s="1"/>
      <c r="I38" s="3"/>
      <c r="J38" s="4"/>
    </row>
    <row r="39" spans="1:10">
      <c r="A39" s="30">
        <v>3.5</v>
      </c>
      <c r="B39" s="22">
        <v>3.5</v>
      </c>
      <c r="E39" s="3"/>
      <c r="F39" s="1"/>
      <c r="G39" s="1"/>
      <c r="H39" s="1"/>
      <c r="I39" s="3"/>
      <c r="J39" s="4"/>
    </row>
    <row r="40" spans="1:10">
      <c r="A40" s="30">
        <v>3.5</v>
      </c>
      <c r="B40" s="22">
        <v>3.55</v>
      </c>
      <c r="E40" s="3"/>
      <c r="F40" s="1"/>
      <c r="G40" s="1"/>
      <c r="H40" s="1"/>
      <c r="I40" s="3"/>
      <c r="J40" s="4"/>
    </row>
    <row r="41" spans="1:10">
      <c r="A41" s="30">
        <v>3.6</v>
      </c>
      <c r="B41" s="22">
        <v>3.65</v>
      </c>
      <c r="E41" s="3"/>
      <c r="F41" s="1"/>
      <c r="G41" s="1"/>
      <c r="H41" s="1"/>
      <c r="I41" s="3"/>
      <c r="J41" s="4"/>
    </row>
    <row r="42" spans="1:10">
      <c r="A42" s="30">
        <v>3.75</v>
      </c>
      <c r="B42" s="22">
        <v>3.65</v>
      </c>
      <c r="E42" s="3"/>
      <c r="F42" s="2"/>
      <c r="G42" s="1"/>
      <c r="H42" s="1"/>
      <c r="I42" s="3"/>
      <c r="J42" s="4"/>
    </row>
    <row r="43" spans="1:10">
      <c r="A43" s="30">
        <v>3.75</v>
      </c>
      <c r="B43" s="22">
        <v>3.65</v>
      </c>
      <c r="E43" s="3"/>
      <c r="F43" s="4"/>
      <c r="G43" s="1"/>
      <c r="H43" s="1"/>
      <c r="I43" s="3"/>
      <c r="J43" s="4"/>
    </row>
    <row r="44" spans="1:10">
      <c r="A44" s="30">
        <v>3.75</v>
      </c>
      <c r="B44" s="22">
        <v>3.66</v>
      </c>
      <c r="E44" s="3"/>
      <c r="F44" s="4"/>
      <c r="G44" s="1"/>
      <c r="H44" s="1"/>
      <c r="I44" s="3"/>
      <c r="J44" s="4"/>
    </row>
    <row r="45" spans="1:10">
      <c r="A45" s="30">
        <v>3.75</v>
      </c>
      <c r="B45" s="22">
        <v>3.66</v>
      </c>
      <c r="E45" s="3"/>
      <c r="F45" s="4"/>
      <c r="G45" s="1"/>
      <c r="H45" s="1"/>
      <c r="I45" s="3"/>
      <c r="J45" s="4"/>
    </row>
    <row r="46" spans="1:10">
      <c r="A46" s="30">
        <v>3.75</v>
      </c>
      <c r="B46" s="22">
        <v>3.66</v>
      </c>
      <c r="E46" s="3"/>
      <c r="F46" s="4"/>
      <c r="G46" s="1"/>
      <c r="H46" s="1"/>
      <c r="I46" s="3"/>
      <c r="J46" s="4"/>
    </row>
    <row r="47" spans="1:10">
      <c r="A47" s="30">
        <v>3.75</v>
      </c>
      <c r="B47" s="22">
        <v>3.66</v>
      </c>
      <c r="E47" s="3"/>
      <c r="F47" s="4"/>
      <c r="G47" s="1"/>
      <c r="H47" s="1"/>
      <c r="I47" s="3"/>
      <c r="J47" s="4"/>
    </row>
    <row r="48" spans="1:10">
      <c r="A48" s="30">
        <v>3.8</v>
      </c>
      <c r="B48" s="22">
        <v>3.66</v>
      </c>
      <c r="E48" s="3"/>
      <c r="F48" s="4"/>
      <c r="G48" s="1"/>
      <c r="H48" s="1"/>
      <c r="I48" s="3"/>
      <c r="J48" s="4"/>
    </row>
    <row r="49" spans="1:10">
      <c r="A49" s="30">
        <v>3.875</v>
      </c>
      <c r="B49" s="22">
        <v>3.75</v>
      </c>
      <c r="E49" s="4"/>
      <c r="F49" s="4"/>
      <c r="G49" s="1"/>
      <c r="H49" s="1"/>
      <c r="I49" s="3"/>
      <c r="J49" s="4"/>
    </row>
    <row r="50" spans="1:10">
      <c r="A50" s="30">
        <v>4</v>
      </c>
      <c r="B50" s="22">
        <v>3.75</v>
      </c>
      <c r="E50" s="1"/>
      <c r="F50" s="4"/>
      <c r="G50" s="4"/>
      <c r="H50" s="1"/>
    </row>
    <row r="51" spans="1:10">
      <c r="A51" s="30">
        <v>4</v>
      </c>
      <c r="B51" s="22">
        <v>3.85</v>
      </c>
      <c r="E51" s="1"/>
      <c r="F51" s="1"/>
      <c r="G51" s="1"/>
      <c r="H51" s="1"/>
    </row>
    <row r="52" spans="1:10">
      <c r="A52" s="30">
        <v>4</v>
      </c>
      <c r="B52" s="22">
        <v>3.85</v>
      </c>
      <c r="E52" s="1"/>
      <c r="F52" s="1"/>
      <c r="G52" s="1"/>
      <c r="H52" s="1"/>
    </row>
    <row r="53" spans="1:10">
      <c r="A53" s="30">
        <v>4</v>
      </c>
      <c r="B53" s="22">
        <v>3.85</v>
      </c>
      <c r="E53" s="2"/>
      <c r="F53" s="1"/>
      <c r="G53" s="1"/>
    </row>
    <row r="54" spans="1:10">
      <c r="A54" s="30">
        <v>4</v>
      </c>
      <c r="B54" s="22">
        <v>3.85</v>
      </c>
      <c r="E54" s="3"/>
      <c r="F54" s="1"/>
      <c r="G54" s="1"/>
    </row>
    <row r="55" spans="1:10">
      <c r="A55" s="30">
        <v>4.125</v>
      </c>
      <c r="B55" s="22">
        <v>3.9</v>
      </c>
      <c r="E55" s="3"/>
      <c r="F55" s="1"/>
      <c r="G55" s="1"/>
    </row>
    <row r="56" spans="1:10">
      <c r="A56" s="30">
        <v>4.125</v>
      </c>
      <c r="B56" s="22">
        <v>3.9</v>
      </c>
      <c r="D56" s="1"/>
      <c r="E56" s="1"/>
      <c r="F56" s="1"/>
      <c r="G56" s="1"/>
    </row>
    <row r="57" spans="1:10">
      <c r="A57" s="30">
        <v>4.25</v>
      </c>
      <c r="B57" s="22">
        <v>3.95</v>
      </c>
      <c r="D57" s="1"/>
      <c r="E57" s="1"/>
      <c r="F57" s="1"/>
      <c r="G57" s="1"/>
    </row>
    <row r="58" spans="1:10">
      <c r="A58" s="30">
        <v>4.25</v>
      </c>
      <c r="B58" s="22">
        <v>3.95</v>
      </c>
      <c r="D58" s="1"/>
      <c r="E58" s="1"/>
      <c r="F58" s="1"/>
      <c r="G58" s="1"/>
    </row>
    <row r="59" spans="1:10">
      <c r="A59" s="30">
        <v>4.25</v>
      </c>
      <c r="B59" s="22">
        <v>4.1500000000000004</v>
      </c>
      <c r="D59" s="32"/>
      <c r="E59" s="1"/>
      <c r="F59" s="1"/>
      <c r="G59" s="1"/>
    </row>
    <row r="60" spans="1:10">
      <c r="A60" s="30">
        <v>4.25</v>
      </c>
      <c r="B60" s="22">
        <v>4.1500000000000004</v>
      </c>
      <c r="D60" s="32"/>
      <c r="E60" s="1"/>
      <c r="F60" s="1"/>
      <c r="G60" s="1"/>
    </row>
    <row r="61" spans="1:10">
      <c r="A61" s="30">
        <v>4.25</v>
      </c>
      <c r="B61" s="22">
        <v>4.1500000000000004</v>
      </c>
      <c r="D61" s="32"/>
      <c r="E61" s="1"/>
      <c r="F61" s="1"/>
      <c r="G61" s="1"/>
    </row>
    <row r="62" spans="1:10">
      <c r="A62" s="30">
        <v>4.25</v>
      </c>
      <c r="B62" s="22">
        <v>4.1500000000000004</v>
      </c>
      <c r="D62" s="32"/>
      <c r="E62" s="1"/>
      <c r="F62" s="1"/>
      <c r="G62" s="1"/>
    </row>
    <row r="63" spans="1:10">
      <c r="A63" s="30">
        <v>4.25</v>
      </c>
      <c r="B63" s="22">
        <v>4.25</v>
      </c>
      <c r="D63" s="32"/>
      <c r="E63" s="1"/>
      <c r="F63" s="1"/>
      <c r="G63" s="1"/>
    </row>
    <row r="64" spans="1:10">
      <c r="A64" s="30">
        <v>4.3</v>
      </c>
      <c r="B64" s="22">
        <v>4.25</v>
      </c>
      <c r="D64" s="32"/>
      <c r="E64" s="1"/>
      <c r="F64" s="1"/>
      <c r="G64" s="1"/>
    </row>
    <row r="65" spans="1:9">
      <c r="A65" s="30">
        <v>4.7</v>
      </c>
      <c r="B65" s="22">
        <v>4.25</v>
      </c>
      <c r="D65" s="32"/>
      <c r="E65" s="1"/>
      <c r="F65" s="1"/>
      <c r="G65" s="1"/>
      <c r="I65" s="1"/>
    </row>
    <row r="66" spans="1:9">
      <c r="A66" s="30">
        <v>4.75</v>
      </c>
      <c r="B66" s="22">
        <v>4.33</v>
      </c>
      <c r="D66" s="32"/>
      <c r="E66" s="1"/>
      <c r="F66" s="1"/>
      <c r="G66" s="1"/>
      <c r="I66" s="1"/>
    </row>
    <row r="67" spans="1:9">
      <c r="A67" s="30">
        <v>4.8</v>
      </c>
      <c r="B67" s="22">
        <v>4.33</v>
      </c>
      <c r="D67" s="32"/>
      <c r="E67" s="1"/>
      <c r="F67" s="1"/>
      <c r="G67" s="1"/>
      <c r="I67" s="1"/>
    </row>
    <row r="68" spans="1:9">
      <c r="A68" s="30">
        <v>5</v>
      </c>
      <c r="B68" s="22">
        <v>4.33</v>
      </c>
      <c r="D68" s="32"/>
      <c r="E68" s="1"/>
      <c r="F68" s="1"/>
      <c r="G68" s="1"/>
      <c r="I68" s="1"/>
    </row>
    <row r="69" spans="1:9">
      <c r="A69" s="30">
        <v>5.0999999999999996</v>
      </c>
      <c r="B69" s="22">
        <v>4.5999999999999996</v>
      </c>
      <c r="D69" s="1"/>
      <c r="E69" s="1"/>
      <c r="F69" s="1"/>
      <c r="G69" s="1"/>
      <c r="I69" s="1"/>
    </row>
    <row r="70" spans="1:9">
      <c r="A70" s="30">
        <v>5.12</v>
      </c>
      <c r="B70" s="22">
        <v>4.6500000000000004</v>
      </c>
      <c r="E70" s="3"/>
      <c r="F70" s="1"/>
      <c r="G70" s="1"/>
      <c r="I70" s="1"/>
    </row>
    <row r="71" spans="1:9">
      <c r="A71" s="30">
        <v>5.13</v>
      </c>
      <c r="B71" s="22">
        <v>4.66</v>
      </c>
      <c r="E71" s="3"/>
      <c r="F71" s="1"/>
      <c r="G71" s="1"/>
      <c r="I71" s="1"/>
    </row>
    <row r="72" spans="1:9">
      <c r="A72" s="30">
        <v>5.16</v>
      </c>
      <c r="B72" s="22">
        <v>4.66</v>
      </c>
      <c r="E72" s="3"/>
      <c r="F72" s="1"/>
      <c r="G72" s="1"/>
      <c r="I72" s="1"/>
    </row>
    <row r="73" spans="1:9">
      <c r="A73" s="30">
        <v>5.17</v>
      </c>
      <c r="B73" s="22">
        <v>4.7</v>
      </c>
      <c r="D73" s="1"/>
      <c r="E73" s="3"/>
      <c r="F73" s="1"/>
      <c r="G73" s="1"/>
      <c r="I73" s="1"/>
    </row>
    <row r="74" spans="1:9">
      <c r="A74" s="30">
        <v>5.18</v>
      </c>
      <c r="B74" s="22">
        <v>4.75</v>
      </c>
      <c r="D74" s="1"/>
      <c r="E74" s="3"/>
      <c r="F74" s="1"/>
      <c r="G74" s="1"/>
      <c r="I74" s="1"/>
    </row>
    <row r="75" spans="1:9">
      <c r="A75" s="30">
        <v>5.5</v>
      </c>
      <c r="B75" s="22">
        <v>4.75</v>
      </c>
      <c r="D75" s="1"/>
      <c r="E75" s="3"/>
      <c r="F75" s="1"/>
      <c r="G75" s="1"/>
      <c r="I75" s="1"/>
    </row>
    <row r="76" spans="1:9">
      <c r="A76" s="30">
        <v>5.5</v>
      </c>
      <c r="B76" s="22">
        <v>4.8</v>
      </c>
      <c r="D76" s="32"/>
      <c r="E76" s="3"/>
      <c r="F76" s="1"/>
      <c r="G76" s="1"/>
      <c r="I76" s="1"/>
    </row>
    <row r="77" spans="1:9">
      <c r="A77" s="30">
        <v>5.5</v>
      </c>
      <c r="B77" s="22">
        <v>4.95</v>
      </c>
      <c r="D77" s="32"/>
      <c r="E77" s="3"/>
      <c r="F77" s="1"/>
      <c r="G77" s="1"/>
      <c r="I77" s="1"/>
    </row>
    <row r="78" spans="1:9">
      <c r="A78" s="30">
        <v>5.5</v>
      </c>
      <c r="B78" s="22">
        <v>4.95</v>
      </c>
      <c r="D78" s="32"/>
      <c r="E78" s="3"/>
      <c r="F78" s="1"/>
      <c r="G78" s="1"/>
      <c r="I78" s="1"/>
    </row>
    <row r="79" spans="1:9">
      <c r="A79" s="30">
        <v>5.5</v>
      </c>
      <c r="B79" s="22">
        <v>5</v>
      </c>
      <c r="D79" s="32"/>
      <c r="E79" s="3"/>
      <c r="F79" s="1"/>
      <c r="G79" s="1"/>
      <c r="I79" s="1"/>
    </row>
    <row r="80" spans="1:9">
      <c r="A80" s="30">
        <v>5.75</v>
      </c>
      <c r="B80" s="22">
        <v>5.0999999999999996</v>
      </c>
      <c r="D80" s="32"/>
      <c r="E80" s="3"/>
      <c r="F80" s="1"/>
      <c r="G80" s="1"/>
      <c r="I80" s="1"/>
    </row>
    <row r="81" spans="1:10">
      <c r="A81" s="30">
        <v>6</v>
      </c>
      <c r="B81" s="22">
        <v>5.15</v>
      </c>
      <c r="D81" s="32"/>
      <c r="E81" s="3"/>
      <c r="F81" s="1"/>
      <c r="G81" s="1"/>
      <c r="I81" s="1"/>
    </row>
    <row r="82" spans="1:10">
      <c r="A82" s="30">
        <v>6.3</v>
      </c>
      <c r="B82" s="22">
        <v>5.15</v>
      </c>
      <c r="D82" s="32"/>
      <c r="E82" s="3"/>
      <c r="F82" s="1"/>
      <c r="G82" s="1"/>
      <c r="I82" s="1"/>
    </row>
    <row r="83" spans="1:10">
      <c r="A83" s="30">
        <v>6.5</v>
      </c>
      <c r="B83" s="22">
        <v>5.17</v>
      </c>
      <c r="D83" s="32"/>
      <c r="E83" s="3"/>
      <c r="F83" s="1"/>
      <c r="G83" s="1"/>
      <c r="I83" s="1"/>
    </row>
    <row r="84" spans="1:10">
      <c r="A84" s="30">
        <v>7.25</v>
      </c>
      <c r="B84" s="22">
        <v>5.25</v>
      </c>
      <c r="D84" s="32"/>
      <c r="E84" s="3"/>
      <c r="F84" s="1"/>
      <c r="G84" s="1"/>
      <c r="I84" s="1"/>
    </row>
    <row r="85" spans="1:10">
      <c r="A85" s="30"/>
      <c r="B85" s="22">
        <v>5.75</v>
      </c>
      <c r="D85" s="32"/>
      <c r="E85" s="3"/>
      <c r="F85" s="1"/>
      <c r="G85" s="1"/>
      <c r="I85" s="1"/>
    </row>
    <row r="86" spans="1:10">
      <c r="A86" s="33"/>
      <c r="B86" s="22">
        <v>5.85</v>
      </c>
      <c r="D86" s="32"/>
      <c r="E86" s="3"/>
      <c r="F86" s="1"/>
      <c r="G86" s="1"/>
      <c r="I86" s="1"/>
    </row>
    <row r="87" spans="1:10">
      <c r="A87" s="33"/>
      <c r="B87" s="22">
        <v>6</v>
      </c>
      <c r="E87" s="3"/>
      <c r="F87" s="1"/>
      <c r="G87" s="1"/>
      <c r="I87" s="1"/>
    </row>
    <row r="88" spans="1:10">
      <c r="A88" s="33"/>
      <c r="B88" s="22">
        <v>6</v>
      </c>
      <c r="E88" s="3"/>
      <c r="F88" s="1"/>
      <c r="G88" s="1"/>
      <c r="I88" s="1"/>
    </row>
    <row r="89" spans="1:10">
      <c r="A89" s="33"/>
      <c r="B89" s="22">
        <v>6.1</v>
      </c>
      <c r="E89" s="3"/>
      <c r="F89" s="1"/>
      <c r="G89" s="1"/>
      <c r="I89" s="1"/>
    </row>
    <row r="90" spans="1:10">
      <c r="A90" s="33"/>
      <c r="B90" s="22">
        <v>6.1</v>
      </c>
      <c r="E90" s="3"/>
      <c r="F90" s="1"/>
      <c r="G90" s="1"/>
      <c r="I90" s="1"/>
    </row>
    <row r="91" spans="1:10">
      <c r="A91" s="30"/>
      <c r="B91" s="22">
        <v>6.33</v>
      </c>
      <c r="E91" s="3"/>
      <c r="F91" s="1"/>
      <c r="G91" s="1"/>
      <c r="H91" s="1"/>
      <c r="I91" s="1"/>
    </row>
    <row r="92" spans="1:10">
      <c r="A92" s="34"/>
      <c r="B92" s="22">
        <v>7.22</v>
      </c>
      <c r="E92" s="3"/>
      <c r="F92" s="4"/>
      <c r="G92" s="1"/>
      <c r="H92" s="1"/>
      <c r="I92" s="1"/>
      <c r="J92" s="1"/>
    </row>
    <row r="93" spans="1:10">
      <c r="E93" s="3"/>
      <c r="F93" s="4"/>
      <c r="G93" s="1"/>
      <c r="H93" s="1"/>
      <c r="I93" s="1"/>
      <c r="J93" s="1"/>
    </row>
    <row r="94" spans="1:10">
      <c r="E94" s="3"/>
      <c r="F94" s="4"/>
      <c r="G94" s="1"/>
      <c r="H94" s="1"/>
      <c r="I94" s="1"/>
      <c r="J94" s="1"/>
    </row>
    <row r="95" spans="1:10">
      <c r="A95" s="35" t="s">
        <v>219</v>
      </c>
      <c r="B95" s="36" t="s">
        <v>220</v>
      </c>
    </row>
    <row r="96" spans="1:10">
      <c r="A96" s="37">
        <f>MEDIAN(A4:A92)</f>
        <v>3.75</v>
      </c>
      <c r="B96" s="37">
        <f>MEDIAN(B4:B92)</f>
        <v>3.66</v>
      </c>
      <c r="C96" s="38" t="s">
        <v>204</v>
      </c>
      <c r="F96" s="4"/>
      <c r="H96" s="1"/>
    </row>
    <row r="97" spans="1:10">
      <c r="A97" s="39">
        <f>AVERAGE(A4:A92)</f>
        <v>3.6914814814814814</v>
      </c>
      <c r="B97" s="39">
        <f>AVERAGE(B4:B92)</f>
        <v>3.7022471910112364</v>
      </c>
      <c r="C97" s="40" t="s">
        <v>208</v>
      </c>
      <c r="F97" s="4"/>
      <c r="G97" s="1"/>
      <c r="H97" s="1"/>
      <c r="I97" s="1"/>
      <c r="J97" s="1"/>
    </row>
    <row r="98" spans="1:10">
      <c r="A98" s="39">
        <f>SKEW(A4:A92)</f>
        <v>-4.0710742089523667E-2</v>
      </c>
      <c r="B98" s="39">
        <f>SKEW(B4:B92)</f>
        <v>-9.6620529697762289E-2</v>
      </c>
      <c r="C98" s="40" t="s">
        <v>209</v>
      </c>
      <c r="F98" s="4"/>
      <c r="G98" s="1"/>
      <c r="H98" s="1"/>
      <c r="I98" s="1"/>
      <c r="J98" s="1"/>
    </row>
    <row r="99" spans="1:10">
      <c r="A99" s="39">
        <f>STDEV(A4:A92)</f>
        <v>1.3724786984786967</v>
      </c>
      <c r="B99" s="39">
        <f>STDEV(B4:B92)</f>
        <v>1.343535661813962</v>
      </c>
      <c r="C99" s="40" t="s">
        <v>221</v>
      </c>
      <c r="F99" s="4"/>
      <c r="G99" s="1"/>
      <c r="H99" s="1"/>
      <c r="I99" s="1"/>
      <c r="J99" s="1"/>
    </row>
    <row r="100" spans="1:10">
      <c r="A100" s="50">
        <f>TTEST(A4:A84,B4:B92,2,2)</f>
        <v>0.95887091405315561</v>
      </c>
      <c r="B100" s="48"/>
      <c r="C100" s="41" t="s">
        <v>211</v>
      </c>
      <c r="F100" s="4"/>
      <c r="G100" s="1"/>
      <c r="H100" s="1"/>
      <c r="I100" s="1"/>
      <c r="J100" s="1"/>
    </row>
    <row r="101" spans="1:10">
      <c r="A101" s="42"/>
      <c r="F101" s="4"/>
      <c r="H101" s="1"/>
    </row>
    <row r="102" spans="1:10">
      <c r="A102" s="42"/>
      <c r="F102" s="4"/>
      <c r="H102" s="1"/>
    </row>
    <row r="103" spans="1:10">
      <c r="A103" s="42"/>
      <c r="F103" s="4"/>
    </row>
    <row r="104" spans="1:10">
      <c r="F104" s="4"/>
    </row>
    <row r="105" spans="1:10" ht="15.75" thickBot="1">
      <c r="A105" s="49" t="s">
        <v>222</v>
      </c>
      <c r="B105" s="49"/>
      <c r="C105" s="49"/>
      <c r="D105" s="43"/>
      <c r="F105" s="4"/>
    </row>
    <row r="106" spans="1:10">
      <c r="A106" s="44" t="s">
        <v>219</v>
      </c>
      <c r="B106" s="44" t="s">
        <v>220</v>
      </c>
      <c r="C106" s="44" t="s">
        <v>213</v>
      </c>
    </row>
    <row r="107" spans="1:10">
      <c r="A107" s="4">
        <v>0</v>
      </c>
      <c r="B107" s="4">
        <v>0</v>
      </c>
      <c r="C107" s="3">
        <v>0</v>
      </c>
    </row>
    <row r="108" spans="1:10">
      <c r="A108" s="4">
        <v>2</v>
      </c>
      <c r="B108" s="4">
        <v>2</v>
      </c>
      <c r="C108" s="3">
        <v>0.75</v>
      </c>
    </row>
    <row r="109" spans="1:10">
      <c r="A109" s="4">
        <v>3</v>
      </c>
      <c r="B109" s="4">
        <v>5</v>
      </c>
      <c r="C109" s="3">
        <v>1.5</v>
      </c>
    </row>
    <row r="110" spans="1:10">
      <c r="A110" s="4">
        <v>9</v>
      </c>
      <c r="B110" s="4">
        <v>6</v>
      </c>
      <c r="C110" s="3">
        <v>2.25</v>
      </c>
    </row>
    <row r="111" spans="1:10">
      <c r="A111" s="4">
        <v>11</v>
      </c>
      <c r="B111" s="4">
        <v>12</v>
      </c>
      <c r="C111" s="3">
        <v>3</v>
      </c>
    </row>
    <row r="112" spans="1:10">
      <c r="A112" s="4">
        <v>19</v>
      </c>
      <c r="B112" s="4">
        <v>22</v>
      </c>
      <c r="C112" s="3">
        <v>3.75</v>
      </c>
    </row>
    <row r="113" spans="1:3">
      <c r="A113" s="4">
        <v>17</v>
      </c>
      <c r="B113" s="4">
        <v>18</v>
      </c>
      <c r="C113" s="3">
        <v>4.5</v>
      </c>
    </row>
    <row r="114" spans="1:3">
      <c r="A114" s="4">
        <v>10</v>
      </c>
      <c r="B114" s="4">
        <v>16</v>
      </c>
      <c r="C114" s="3">
        <v>5.25</v>
      </c>
    </row>
    <row r="115" spans="1:3">
      <c r="A115" s="4">
        <v>7</v>
      </c>
      <c r="B115" s="4">
        <v>4</v>
      </c>
      <c r="C115" s="3">
        <v>6</v>
      </c>
    </row>
    <row r="116" spans="1:3">
      <c r="A116" s="4">
        <v>2</v>
      </c>
      <c r="B116" s="4">
        <v>3</v>
      </c>
      <c r="C116" s="3">
        <v>6.75</v>
      </c>
    </row>
    <row r="117" spans="1:3">
      <c r="A117" s="4">
        <v>1</v>
      </c>
      <c r="B117" s="4">
        <v>1</v>
      </c>
      <c r="C117" s="3">
        <v>7.5</v>
      </c>
    </row>
    <row r="118" spans="1:3">
      <c r="A118" s="4">
        <v>0</v>
      </c>
      <c r="B118" s="4">
        <v>0</v>
      </c>
      <c r="C118" s="3">
        <v>8.25</v>
      </c>
    </row>
    <row r="119" spans="1:3">
      <c r="A119" s="4">
        <v>0</v>
      </c>
      <c r="B119" s="4">
        <v>0</v>
      </c>
      <c r="C119" s="3">
        <v>9</v>
      </c>
    </row>
    <row r="120" spans="1:3" ht="15.75" thickBot="1">
      <c r="A120" s="23">
        <v>0</v>
      </c>
      <c r="B120" s="23">
        <v>0</v>
      </c>
      <c r="C120" s="23" t="s">
        <v>214</v>
      </c>
    </row>
  </sheetData>
  <mergeCells count="2">
    <mergeCell ref="A105:C105"/>
    <mergeCell ref="A100:B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MBBS Marks</vt:lpstr>
      <vt:lpstr>Glycose data</vt:lpstr>
      <vt:lpstr>Haemocrit</vt:lpstr>
      <vt:lpstr>Haemocrit 2</vt:lpstr>
      <vt:lpstr>saliva</vt:lpstr>
    </vt:vector>
  </TitlesOfParts>
  <Company>Newcastle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nrg8</dc:creator>
  <cp:lastModifiedBy>nrg8</cp:lastModifiedBy>
  <dcterms:created xsi:type="dcterms:W3CDTF">2009-06-17T11:36:42Z</dcterms:created>
  <dcterms:modified xsi:type="dcterms:W3CDTF">2009-09-03T16:12:24Z</dcterms:modified>
</cp:coreProperties>
</file>